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FDF - Mini\Processo i2t - Documentos\"/>
    </mc:Choice>
  </mc:AlternateContent>
  <xr:revisionPtr revIDLastSave="0" documentId="13_ncr:1_{29D617F4-DCC4-420E-91DA-E1EC37AB9AA4}" xr6:coauthVersionLast="47" xr6:coauthVersionMax="47" xr10:uidLastSave="{00000000-0000-0000-0000-000000000000}"/>
  <bookViews>
    <workbookView xWindow="-108" yWindow="-108" windowWidth="23256" windowHeight="12576" xr2:uid="{9EDAA382-BA8C-4F81-9F21-2790D5C6A12F}"/>
  </bookViews>
  <sheets>
    <sheet name="Planilha Orçamentár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94" i="2" l="1"/>
  <c r="AG194" i="2"/>
  <c r="AH194" i="2" s="1"/>
  <c r="AE193" i="2"/>
  <c r="AG193" i="2"/>
  <c r="AH193" i="2" s="1"/>
  <c r="AE192" i="2"/>
  <c r="AG192" i="2"/>
  <c r="AH192" i="2"/>
  <c r="AE184" i="2"/>
  <c r="AG184" i="2"/>
  <c r="AH184" i="2" s="1"/>
  <c r="AE183" i="2"/>
  <c r="AG183" i="2"/>
  <c r="AH183" i="2" s="1"/>
  <c r="AE185" i="2"/>
  <c r="AG185" i="2"/>
  <c r="AH185" i="2" s="1"/>
  <c r="AE180" i="2"/>
  <c r="AG180" i="2"/>
  <c r="AH180" i="2" s="1"/>
  <c r="AE163" i="2"/>
  <c r="AG163" i="2"/>
  <c r="AH163" i="2" s="1"/>
  <c r="AE162" i="2"/>
  <c r="AG162" i="2"/>
  <c r="AH162" i="2" s="1"/>
  <c r="AE161" i="2"/>
  <c r="AG161" i="2"/>
  <c r="AH161" i="2" s="1"/>
  <c r="AE175" i="2"/>
  <c r="AG175" i="2"/>
  <c r="AH175" i="2" s="1"/>
  <c r="AG206" i="2"/>
  <c r="AH206" i="2" s="1"/>
  <c r="AE206" i="2"/>
  <c r="AG205" i="2"/>
  <c r="AH205" i="2" s="1"/>
  <c r="AE205" i="2"/>
  <c r="AG204" i="2"/>
  <c r="AH204" i="2" s="1"/>
  <c r="AE204" i="2"/>
  <c r="AG203" i="2"/>
  <c r="AH203" i="2" s="1"/>
  <c r="AE203" i="2"/>
  <c r="AG202" i="2"/>
  <c r="AH202" i="2" s="1"/>
  <c r="AE202" i="2"/>
  <c r="AG201" i="2"/>
  <c r="AH201" i="2" s="1"/>
  <c r="AE201" i="2"/>
  <c r="AG200" i="2"/>
  <c r="AH200" i="2" s="1"/>
  <c r="AE200" i="2"/>
  <c r="AG199" i="2"/>
  <c r="AH199" i="2" s="1"/>
  <c r="AE199" i="2"/>
  <c r="AG198" i="2"/>
  <c r="AH198" i="2" s="1"/>
  <c r="AE198" i="2"/>
  <c r="AG197" i="2"/>
  <c r="AH197" i="2" s="1"/>
  <c r="AE197" i="2"/>
  <c r="AG196" i="2"/>
  <c r="AH196" i="2" s="1"/>
  <c r="AE196" i="2"/>
  <c r="AG195" i="2"/>
  <c r="AH195" i="2" s="1"/>
  <c r="AE195" i="2"/>
  <c r="AG191" i="2"/>
  <c r="AH191" i="2" s="1"/>
  <c r="AE191" i="2"/>
  <c r="AG190" i="2"/>
  <c r="AH190" i="2" s="1"/>
  <c r="AE190" i="2"/>
  <c r="AG189" i="2"/>
  <c r="AH189" i="2" s="1"/>
  <c r="AE189" i="2"/>
  <c r="AG188" i="2"/>
  <c r="AH188" i="2" s="1"/>
  <c r="AE188" i="2"/>
  <c r="AG187" i="2"/>
  <c r="AH187" i="2" s="1"/>
  <c r="AE187" i="2"/>
  <c r="AG186" i="2"/>
  <c r="AH186" i="2" s="1"/>
  <c r="AE186" i="2"/>
  <c r="AG182" i="2"/>
  <c r="AH182" i="2" s="1"/>
  <c r="AE182" i="2"/>
  <c r="AG181" i="2"/>
  <c r="AH181" i="2" s="1"/>
  <c r="AE181" i="2"/>
  <c r="AG179" i="2"/>
  <c r="AH179" i="2" s="1"/>
  <c r="AE179" i="2"/>
  <c r="AG178" i="2"/>
  <c r="AH178" i="2" s="1"/>
  <c r="AE178" i="2"/>
  <c r="AG177" i="2"/>
  <c r="AH177" i="2" s="1"/>
  <c r="AE177" i="2"/>
  <c r="AG176" i="2"/>
  <c r="AH176" i="2" s="1"/>
  <c r="AE176" i="2"/>
  <c r="AG174" i="2"/>
  <c r="AH174" i="2" s="1"/>
  <c r="AE174" i="2"/>
  <c r="AG173" i="2"/>
  <c r="AH173" i="2" s="1"/>
  <c r="AE173" i="2"/>
  <c r="AG172" i="2"/>
  <c r="AH172" i="2" s="1"/>
  <c r="AE172" i="2"/>
  <c r="AG171" i="2"/>
  <c r="AH171" i="2" s="1"/>
  <c r="AE171" i="2"/>
  <c r="AG170" i="2"/>
  <c r="AH170" i="2" s="1"/>
  <c r="AE170" i="2"/>
  <c r="AG169" i="2"/>
  <c r="AH169" i="2" s="1"/>
  <c r="AE169" i="2"/>
  <c r="AG168" i="2"/>
  <c r="AH168" i="2" s="1"/>
  <c r="AE168" i="2"/>
  <c r="AG167" i="2"/>
  <c r="AH167" i="2" s="1"/>
  <c r="AE167" i="2"/>
  <c r="AG166" i="2"/>
  <c r="AH166" i="2" s="1"/>
  <c r="AE166" i="2"/>
  <c r="AG165" i="2"/>
  <c r="AH165" i="2" s="1"/>
  <c r="AE165" i="2"/>
  <c r="AG164" i="2"/>
  <c r="AH164" i="2" s="1"/>
  <c r="AE164" i="2"/>
  <c r="AG160" i="2"/>
  <c r="AH160" i="2" s="1"/>
  <c r="AE160" i="2"/>
  <c r="AG159" i="2"/>
  <c r="AH159" i="2" s="1"/>
  <c r="AE159" i="2"/>
  <c r="AG158" i="2"/>
  <c r="AH158" i="2" s="1"/>
  <c r="AE158" i="2"/>
  <c r="AG157" i="2"/>
  <c r="AH157" i="2" s="1"/>
  <c r="AE157" i="2"/>
  <c r="AG156" i="2"/>
  <c r="AH156" i="2" s="1"/>
  <c r="AE156" i="2"/>
  <c r="AG155" i="2"/>
  <c r="AH155" i="2" s="1"/>
  <c r="AE155" i="2"/>
  <c r="AG154" i="2"/>
  <c r="AH154" i="2" s="1"/>
  <c r="AE154" i="2"/>
  <c r="AG153" i="2"/>
  <c r="AH153" i="2" s="1"/>
  <c r="AE153" i="2"/>
  <c r="AG152" i="2"/>
  <c r="AH152" i="2" s="1"/>
  <c r="AE152" i="2"/>
  <c r="AG151" i="2"/>
  <c r="AH151" i="2" s="1"/>
  <c r="AE151" i="2"/>
  <c r="AG150" i="2"/>
  <c r="AH150" i="2" s="1"/>
  <c r="AE150" i="2"/>
  <c r="AG149" i="2"/>
  <c r="AH149" i="2" s="1"/>
  <c r="AE149" i="2"/>
  <c r="AG148" i="2"/>
  <c r="AH148" i="2" s="1"/>
  <c r="AE148" i="2"/>
  <c r="AG147" i="2"/>
  <c r="AH147" i="2" s="1"/>
  <c r="AE147" i="2"/>
  <c r="AG146" i="2"/>
  <c r="AH146" i="2" s="1"/>
  <c r="AE146" i="2"/>
  <c r="AG145" i="2"/>
  <c r="AH145" i="2" s="1"/>
  <c r="AE145" i="2"/>
  <c r="AG144" i="2"/>
  <c r="AH144" i="2" s="1"/>
  <c r="AE144" i="2"/>
  <c r="AG143" i="2"/>
  <c r="AH143" i="2" s="1"/>
  <c r="AE143" i="2"/>
  <c r="AG142" i="2"/>
  <c r="AH142" i="2" s="1"/>
  <c r="AE142" i="2"/>
  <c r="AG141" i="2"/>
  <c r="AH141" i="2" s="1"/>
  <c r="AE141" i="2"/>
  <c r="AG140" i="2"/>
  <c r="AH140" i="2" s="1"/>
  <c r="AE140" i="2"/>
  <c r="AG139" i="2"/>
  <c r="AH139" i="2" s="1"/>
  <c r="AE139" i="2"/>
  <c r="AG138" i="2"/>
  <c r="AH138" i="2" s="1"/>
  <c r="AE138" i="2"/>
  <c r="AG137" i="2"/>
  <c r="AH137" i="2" s="1"/>
  <c r="AE137" i="2"/>
  <c r="AG136" i="2"/>
  <c r="AH136" i="2" s="1"/>
  <c r="AE136" i="2"/>
  <c r="AE104" i="2"/>
  <c r="AG104" i="2"/>
  <c r="AH104" i="2" s="1"/>
  <c r="AE105" i="2"/>
  <c r="AG105" i="2"/>
  <c r="AH105" i="2" s="1"/>
  <c r="AE106" i="2"/>
  <c r="AG106" i="2"/>
  <c r="AH106" i="2" s="1"/>
  <c r="AE107" i="2"/>
  <c r="AG107" i="2"/>
  <c r="AH107" i="2" s="1"/>
  <c r="AE108" i="2"/>
  <c r="AG108" i="2"/>
  <c r="AH108" i="2" s="1"/>
  <c r="AE109" i="2"/>
  <c r="AG109" i="2"/>
  <c r="AH109" i="2" s="1"/>
  <c r="AE110" i="2"/>
  <c r="AG110" i="2"/>
  <c r="AH110" i="2" s="1"/>
  <c r="AE111" i="2"/>
  <c r="AG111" i="2"/>
  <c r="AH111" i="2" s="1"/>
  <c r="AE112" i="2"/>
  <c r="AG112" i="2"/>
  <c r="AH112" i="2" s="1"/>
  <c r="AE113" i="2"/>
  <c r="AG113" i="2"/>
  <c r="AH113" i="2" s="1"/>
  <c r="AE114" i="2"/>
  <c r="AG114" i="2"/>
  <c r="AH114" i="2" s="1"/>
  <c r="AE115" i="2"/>
  <c r="AG115" i="2"/>
  <c r="AH115" i="2" s="1"/>
  <c r="AE116" i="2"/>
  <c r="AG116" i="2"/>
  <c r="AH116" i="2" s="1"/>
  <c r="AE117" i="2"/>
  <c r="AG117" i="2"/>
  <c r="AH117" i="2" s="1"/>
  <c r="AE118" i="2"/>
  <c r="AG118" i="2"/>
  <c r="AH118" i="2" s="1"/>
  <c r="AE119" i="2"/>
  <c r="AG119" i="2"/>
  <c r="AH119" i="2" s="1"/>
  <c r="AE120" i="2"/>
  <c r="AG120" i="2"/>
  <c r="AH120" i="2" s="1"/>
  <c r="AE121" i="2"/>
  <c r="AG121" i="2"/>
  <c r="AH121" i="2" s="1"/>
  <c r="AE122" i="2"/>
  <c r="AG122" i="2"/>
  <c r="AH122" i="2" s="1"/>
  <c r="AE123" i="2"/>
  <c r="AG123" i="2"/>
  <c r="AH123" i="2" s="1"/>
  <c r="AE124" i="2"/>
  <c r="AG124" i="2"/>
  <c r="AH124" i="2" s="1"/>
  <c r="AE125" i="2"/>
  <c r="AG125" i="2"/>
  <c r="AH125" i="2" s="1"/>
  <c r="AE126" i="2"/>
  <c r="AG126" i="2"/>
  <c r="AH126" i="2" s="1"/>
  <c r="AE127" i="2"/>
  <c r="AG127" i="2"/>
  <c r="AH127" i="2" s="1"/>
  <c r="AE128" i="2"/>
  <c r="AG128" i="2"/>
  <c r="AH128" i="2" s="1"/>
  <c r="AE129" i="2"/>
  <c r="AG129" i="2"/>
  <c r="AH129" i="2" s="1"/>
  <c r="AE130" i="2"/>
  <c r="AG130" i="2"/>
  <c r="AH130" i="2" s="1"/>
  <c r="AE131" i="2"/>
  <c r="AG131" i="2"/>
  <c r="AH131" i="2" s="1"/>
  <c r="AE132" i="2"/>
  <c r="AG132" i="2"/>
  <c r="AH132" i="2" s="1"/>
  <c r="AE133" i="2"/>
  <c r="AG133" i="2"/>
  <c r="AH133" i="2" s="1"/>
  <c r="AG103" i="2"/>
  <c r="AH103" i="2" s="1"/>
  <c r="AE103" i="2"/>
  <c r="AE100" i="2"/>
  <c r="AG100" i="2"/>
  <c r="AH100" i="2" s="1"/>
  <c r="AE99" i="2"/>
  <c r="AG99" i="2"/>
  <c r="AH99" i="2" s="1"/>
  <c r="AE41" i="2"/>
  <c r="AG41" i="2"/>
  <c r="AH41" i="2" s="1"/>
  <c r="AE42" i="2"/>
  <c r="AG42" i="2"/>
  <c r="AH42" i="2" s="1"/>
  <c r="AE43" i="2"/>
  <c r="AG43" i="2"/>
  <c r="AH43" i="2" s="1"/>
  <c r="AE44" i="2"/>
  <c r="AG44" i="2"/>
  <c r="AH44" i="2" s="1"/>
  <c r="AE45" i="2"/>
  <c r="AG45" i="2"/>
  <c r="AH45" i="2" s="1"/>
  <c r="AE46" i="2"/>
  <c r="AG46" i="2"/>
  <c r="AH46" i="2" s="1"/>
  <c r="AE47" i="2"/>
  <c r="AG47" i="2"/>
  <c r="AH47" i="2" s="1"/>
  <c r="AE48" i="2"/>
  <c r="AG48" i="2"/>
  <c r="AH48" i="2" s="1"/>
  <c r="AE49" i="2"/>
  <c r="AG49" i="2"/>
  <c r="AH49" i="2" s="1"/>
  <c r="AE50" i="2"/>
  <c r="AG50" i="2"/>
  <c r="AH50" i="2" s="1"/>
  <c r="AE51" i="2"/>
  <c r="AG51" i="2"/>
  <c r="AH51" i="2" s="1"/>
  <c r="AE52" i="2"/>
  <c r="AG52" i="2"/>
  <c r="AH52" i="2" s="1"/>
  <c r="AE53" i="2"/>
  <c r="AG53" i="2"/>
  <c r="AH53" i="2" s="1"/>
  <c r="AE54" i="2"/>
  <c r="AG54" i="2"/>
  <c r="AH54" i="2" s="1"/>
  <c r="AE55" i="2"/>
  <c r="AG55" i="2"/>
  <c r="AH55" i="2" s="1"/>
  <c r="AE56" i="2"/>
  <c r="AG56" i="2"/>
  <c r="AH56" i="2" s="1"/>
  <c r="AE57" i="2"/>
  <c r="AG57" i="2"/>
  <c r="AH57" i="2" s="1"/>
  <c r="AE58" i="2"/>
  <c r="AG58" i="2"/>
  <c r="AH58" i="2" s="1"/>
  <c r="AE59" i="2"/>
  <c r="AG59" i="2"/>
  <c r="AH59" i="2" s="1"/>
  <c r="AE60" i="2"/>
  <c r="AG60" i="2"/>
  <c r="AH60" i="2" s="1"/>
  <c r="AE61" i="2"/>
  <c r="AG61" i="2"/>
  <c r="AH61" i="2" s="1"/>
  <c r="AE62" i="2"/>
  <c r="AG62" i="2"/>
  <c r="AH62" i="2" s="1"/>
  <c r="AE63" i="2"/>
  <c r="AG63" i="2"/>
  <c r="AH63" i="2" s="1"/>
  <c r="AE64" i="2"/>
  <c r="AG64" i="2"/>
  <c r="AH64" i="2" s="1"/>
  <c r="AE65" i="2"/>
  <c r="AG65" i="2"/>
  <c r="AH65" i="2" s="1"/>
  <c r="AE66" i="2"/>
  <c r="AG66" i="2"/>
  <c r="AH66" i="2" s="1"/>
  <c r="AE67" i="2"/>
  <c r="AG67" i="2"/>
  <c r="AH67" i="2" s="1"/>
  <c r="AE68" i="2"/>
  <c r="AG68" i="2"/>
  <c r="AH68" i="2" s="1"/>
  <c r="AE69" i="2"/>
  <c r="AG69" i="2"/>
  <c r="AH69" i="2" s="1"/>
  <c r="AE70" i="2"/>
  <c r="AG70" i="2"/>
  <c r="AH70" i="2" s="1"/>
  <c r="AE71" i="2"/>
  <c r="AG71" i="2"/>
  <c r="AH71" i="2" s="1"/>
  <c r="AE72" i="2"/>
  <c r="AG72" i="2"/>
  <c r="AH72" i="2" s="1"/>
  <c r="AE73" i="2"/>
  <c r="AG73" i="2"/>
  <c r="AH73" i="2" s="1"/>
  <c r="AE74" i="2"/>
  <c r="AG74" i="2"/>
  <c r="AH74" i="2" s="1"/>
  <c r="AE75" i="2"/>
  <c r="AG75" i="2"/>
  <c r="AH75" i="2" s="1"/>
  <c r="AE76" i="2"/>
  <c r="AG76" i="2"/>
  <c r="AH76" i="2" s="1"/>
  <c r="AE77" i="2"/>
  <c r="AG77" i="2"/>
  <c r="AH77" i="2" s="1"/>
  <c r="AE78" i="2"/>
  <c r="AG78" i="2"/>
  <c r="AH78" i="2" s="1"/>
  <c r="AE79" i="2"/>
  <c r="AG79" i="2"/>
  <c r="AH79" i="2" s="1"/>
  <c r="AE80" i="2"/>
  <c r="AG80" i="2"/>
  <c r="AH80" i="2" s="1"/>
  <c r="AE81" i="2"/>
  <c r="AG81" i="2"/>
  <c r="AH81" i="2" s="1"/>
  <c r="AE82" i="2"/>
  <c r="AG82" i="2"/>
  <c r="AH82" i="2" s="1"/>
  <c r="AE83" i="2"/>
  <c r="AG83" i="2"/>
  <c r="AH83" i="2" s="1"/>
  <c r="AE84" i="2"/>
  <c r="AG84" i="2"/>
  <c r="AH84" i="2" s="1"/>
  <c r="AE85" i="2"/>
  <c r="AG85" i="2"/>
  <c r="AH85" i="2" s="1"/>
  <c r="AE86" i="2"/>
  <c r="AG86" i="2"/>
  <c r="AH86" i="2" s="1"/>
  <c r="AE87" i="2"/>
  <c r="AG87" i="2"/>
  <c r="AH87" i="2" s="1"/>
  <c r="AE88" i="2"/>
  <c r="AG88" i="2"/>
  <c r="AH88" i="2" s="1"/>
  <c r="AE89" i="2"/>
  <c r="AG89" i="2"/>
  <c r="AH89" i="2" s="1"/>
  <c r="AE90" i="2"/>
  <c r="AG90" i="2"/>
  <c r="AH90" i="2" s="1"/>
  <c r="AE91" i="2"/>
  <c r="AG91" i="2"/>
  <c r="AH91" i="2" s="1"/>
  <c r="AE92" i="2"/>
  <c r="AG92" i="2"/>
  <c r="AH92" i="2" s="1"/>
  <c r="AE93" i="2"/>
  <c r="AG93" i="2"/>
  <c r="AH93" i="2" s="1"/>
  <c r="AE94" i="2"/>
  <c r="AG94" i="2"/>
  <c r="AH94" i="2" s="1"/>
  <c r="AE95" i="2"/>
  <c r="AG95" i="2"/>
  <c r="AH95" i="2" s="1"/>
  <c r="AE96" i="2"/>
  <c r="AG96" i="2"/>
  <c r="AH96" i="2" s="1"/>
  <c r="AE97" i="2"/>
  <c r="AG97" i="2"/>
  <c r="AH97" i="2" s="1"/>
  <c r="AE98" i="2"/>
  <c r="AG98" i="2"/>
  <c r="AH98" i="2" s="1"/>
  <c r="AI194" i="2" l="1"/>
  <c r="AJ194" i="2" s="1"/>
  <c r="AI193" i="2"/>
  <c r="AJ193" i="2" s="1"/>
  <c r="AI192" i="2"/>
  <c r="AJ192" i="2" s="1"/>
  <c r="AI184" i="2"/>
  <c r="AJ184" i="2" s="1"/>
  <c r="AI183" i="2"/>
  <c r="AJ183" i="2" s="1"/>
  <c r="AI185" i="2"/>
  <c r="AJ185" i="2" s="1"/>
  <c r="AI180" i="2"/>
  <c r="AJ180" i="2" s="1"/>
  <c r="AI161" i="2"/>
  <c r="AJ161" i="2" s="1"/>
  <c r="AI163" i="2"/>
  <c r="AJ163" i="2" s="1"/>
  <c r="AI175" i="2"/>
  <c r="AJ175" i="2" s="1"/>
  <c r="AI162" i="2"/>
  <c r="AJ162" i="2" s="1"/>
  <c r="AI204" i="2"/>
  <c r="AJ204" i="2" s="1"/>
  <c r="AI179" i="2"/>
  <c r="AJ179" i="2" s="1"/>
  <c r="AI150" i="2"/>
  <c r="AJ150" i="2" s="1"/>
  <c r="AI152" i="2"/>
  <c r="AJ152" i="2" s="1"/>
  <c r="AI182" i="2"/>
  <c r="AJ182" i="2" s="1"/>
  <c r="AI140" i="2"/>
  <c r="AJ140" i="2" s="1"/>
  <c r="AI143" i="2"/>
  <c r="AJ143" i="2" s="1"/>
  <c r="AI160" i="2"/>
  <c r="AJ160" i="2" s="1"/>
  <c r="AI145" i="2"/>
  <c r="AJ145" i="2" s="1"/>
  <c r="AI165" i="2"/>
  <c r="AJ165" i="2" s="1"/>
  <c r="AI187" i="2"/>
  <c r="AJ187" i="2" s="1"/>
  <c r="AI191" i="2"/>
  <c r="AJ191" i="2" s="1"/>
  <c r="AI156" i="2"/>
  <c r="AJ156" i="2" s="1"/>
  <c r="AI168" i="2"/>
  <c r="AJ168" i="2" s="1"/>
  <c r="AI148" i="2"/>
  <c r="AJ148" i="2" s="1"/>
  <c r="AI136" i="2"/>
  <c r="AJ136" i="2" s="1"/>
  <c r="AI198" i="2"/>
  <c r="AJ198" i="2" s="1"/>
  <c r="AI167" i="2"/>
  <c r="AJ167" i="2" s="1"/>
  <c r="AI171" i="2"/>
  <c r="AJ171" i="2" s="1"/>
  <c r="AI188" i="2"/>
  <c r="AJ188" i="2" s="1"/>
  <c r="AI149" i="2"/>
  <c r="AJ149" i="2" s="1"/>
  <c r="AI164" i="2"/>
  <c r="AJ164" i="2" s="1"/>
  <c r="AI181" i="2"/>
  <c r="AJ181" i="2" s="1"/>
  <c r="AI153" i="2"/>
  <c r="AJ153" i="2" s="1"/>
  <c r="AI166" i="2"/>
  <c r="AJ166" i="2" s="1"/>
  <c r="AI173" i="2"/>
  <c r="AJ173" i="2" s="1"/>
  <c r="AI176" i="2"/>
  <c r="AJ176" i="2" s="1"/>
  <c r="AI186" i="2"/>
  <c r="AJ186" i="2" s="1"/>
  <c r="AI196" i="2"/>
  <c r="AJ196" i="2" s="1"/>
  <c r="AI199" i="2"/>
  <c r="AJ199" i="2" s="1"/>
  <c r="AI202" i="2"/>
  <c r="AJ202" i="2" s="1"/>
  <c r="AI137" i="2"/>
  <c r="AJ137" i="2" s="1"/>
  <c r="AI159" i="2"/>
  <c r="AJ159" i="2" s="1"/>
  <c r="AI169" i="2"/>
  <c r="AJ169" i="2" s="1"/>
  <c r="AI172" i="2"/>
  <c r="AJ172" i="2" s="1"/>
  <c r="AI178" i="2"/>
  <c r="AJ178" i="2" s="1"/>
  <c r="AI189" i="2"/>
  <c r="AJ189" i="2" s="1"/>
  <c r="AI195" i="2"/>
  <c r="AJ195" i="2" s="1"/>
  <c r="AI201" i="2"/>
  <c r="AJ201" i="2" s="1"/>
  <c r="AI203" i="2"/>
  <c r="AJ203" i="2" s="1"/>
  <c r="AI157" i="2"/>
  <c r="AJ157" i="2" s="1"/>
  <c r="AI155" i="2"/>
  <c r="AJ155" i="2" s="1"/>
  <c r="AI154" i="2"/>
  <c r="AJ154" i="2" s="1"/>
  <c r="AI147" i="2"/>
  <c r="AJ147" i="2" s="1"/>
  <c r="AI146" i="2"/>
  <c r="AJ146" i="2" s="1"/>
  <c r="AI144" i="2"/>
  <c r="AJ144" i="2" s="1"/>
  <c r="AI141" i="2"/>
  <c r="AJ141" i="2" s="1"/>
  <c r="AI139" i="2"/>
  <c r="AJ139" i="2" s="1"/>
  <c r="AI138" i="2"/>
  <c r="AJ138" i="2" s="1"/>
  <c r="AI174" i="2"/>
  <c r="AJ174" i="2" s="1"/>
  <c r="AI197" i="2"/>
  <c r="AJ197" i="2" s="1"/>
  <c r="AI205" i="2"/>
  <c r="AJ205" i="2" s="1"/>
  <c r="AI142" i="2"/>
  <c r="AJ142" i="2" s="1"/>
  <c r="AI151" i="2"/>
  <c r="AJ151" i="2" s="1"/>
  <c r="AI158" i="2"/>
  <c r="AJ158" i="2" s="1"/>
  <c r="AI170" i="2"/>
  <c r="AJ170" i="2" s="1"/>
  <c r="AI177" i="2"/>
  <c r="AJ177" i="2" s="1"/>
  <c r="AI190" i="2"/>
  <c r="AJ190" i="2" s="1"/>
  <c r="AI200" i="2"/>
  <c r="AJ200" i="2" s="1"/>
  <c r="AI206" i="2"/>
  <c r="AJ206" i="2" s="1"/>
  <c r="AI124" i="2"/>
  <c r="AJ124" i="2" s="1"/>
  <c r="AI122" i="2"/>
  <c r="AJ122" i="2" s="1"/>
  <c r="AI116" i="2"/>
  <c r="AJ116" i="2" s="1"/>
  <c r="AI114" i="2"/>
  <c r="AJ114" i="2" s="1"/>
  <c r="AI108" i="2"/>
  <c r="AJ108" i="2" s="1"/>
  <c r="AI106" i="2"/>
  <c r="AJ106" i="2" s="1"/>
  <c r="AI104" i="2"/>
  <c r="AJ104" i="2" s="1"/>
  <c r="AI53" i="2"/>
  <c r="AJ53" i="2" s="1"/>
  <c r="AI49" i="2"/>
  <c r="AJ49" i="2" s="1"/>
  <c r="AI130" i="2"/>
  <c r="AJ130" i="2" s="1"/>
  <c r="AI128" i="2"/>
  <c r="AJ128" i="2" s="1"/>
  <c r="AI85" i="2"/>
  <c r="AJ85" i="2" s="1"/>
  <c r="AI97" i="2"/>
  <c r="AJ97" i="2" s="1"/>
  <c r="AI65" i="2"/>
  <c r="AJ65" i="2" s="1"/>
  <c r="AI132" i="2"/>
  <c r="AJ132" i="2" s="1"/>
  <c r="AI131" i="2"/>
  <c r="AJ131" i="2" s="1"/>
  <c r="AI129" i="2"/>
  <c r="AJ129" i="2" s="1"/>
  <c r="AI121" i="2"/>
  <c r="AJ121" i="2" s="1"/>
  <c r="AI113" i="2"/>
  <c r="AJ113" i="2" s="1"/>
  <c r="AI105" i="2"/>
  <c r="AJ105" i="2" s="1"/>
  <c r="AI127" i="2"/>
  <c r="AJ127" i="2" s="1"/>
  <c r="AI120" i="2"/>
  <c r="AJ120" i="2" s="1"/>
  <c r="AI119" i="2"/>
  <c r="AJ119" i="2" s="1"/>
  <c r="AI112" i="2"/>
  <c r="AJ112" i="2" s="1"/>
  <c r="AI111" i="2"/>
  <c r="AJ111" i="2" s="1"/>
  <c r="AI123" i="2"/>
  <c r="AJ123" i="2" s="1"/>
  <c r="AI115" i="2"/>
  <c r="AJ115" i="2" s="1"/>
  <c r="AI107" i="2"/>
  <c r="AJ107" i="2" s="1"/>
  <c r="AI81" i="2"/>
  <c r="AJ81" i="2" s="1"/>
  <c r="AI45" i="2"/>
  <c r="AJ45" i="2" s="1"/>
  <c r="AI133" i="2"/>
  <c r="AJ133" i="2" s="1"/>
  <c r="AI126" i="2"/>
  <c r="AJ126" i="2" s="1"/>
  <c r="AI125" i="2"/>
  <c r="AJ125" i="2" s="1"/>
  <c r="AI118" i="2"/>
  <c r="AJ118" i="2" s="1"/>
  <c r="AI117" i="2"/>
  <c r="AJ117" i="2" s="1"/>
  <c r="AI110" i="2"/>
  <c r="AJ110" i="2" s="1"/>
  <c r="AI109" i="2"/>
  <c r="AJ109" i="2" s="1"/>
  <c r="AI76" i="2"/>
  <c r="AJ76" i="2" s="1"/>
  <c r="AI72" i="2"/>
  <c r="AJ72" i="2" s="1"/>
  <c r="AI84" i="2"/>
  <c r="AJ84" i="2" s="1"/>
  <c r="AI68" i="2"/>
  <c r="AJ68" i="2" s="1"/>
  <c r="AI48" i="2"/>
  <c r="AJ48" i="2" s="1"/>
  <c r="AI92" i="2"/>
  <c r="AJ92" i="2" s="1"/>
  <c r="AI60" i="2"/>
  <c r="AJ60" i="2" s="1"/>
  <c r="AI88" i="2"/>
  <c r="AJ88" i="2" s="1"/>
  <c r="AI56" i="2"/>
  <c r="AJ56" i="2" s="1"/>
  <c r="AI96" i="2"/>
  <c r="AJ96" i="2" s="1"/>
  <c r="AI80" i="2"/>
  <c r="AJ80" i="2" s="1"/>
  <c r="AI64" i="2"/>
  <c r="AJ64" i="2" s="1"/>
  <c r="AI44" i="2"/>
  <c r="AJ44" i="2" s="1"/>
  <c r="AI93" i="2"/>
  <c r="AJ93" i="2" s="1"/>
  <c r="AI77" i="2"/>
  <c r="AJ77" i="2" s="1"/>
  <c r="AI61" i="2"/>
  <c r="AJ61" i="2" s="1"/>
  <c r="AI41" i="2"/>
  <c r="AJ41" i="2" s="1"/>
  <c r="AI89" i="2"/>
  <c r="AJ89" i="2" s="1"/>
  <c r="AI73" i="2"/>
  <c r="AJ73" i="2" s="1"/>
  <c r="AI57" i="2"/>
  <c r="AJ57" i="2" s="1"/>
  <c r="AI69" i="2"/>
  <c r="AJ69" i="2" s="1"/>
  <c r="AI52" i="2"/>
  <c r="AJ52" i="2" s="1"/>
  <c r="AI94" i="2"/>
  <c r="AJ94" i="2" s="1"/>
  <c r="AI90" i="2"/>
  <c r="AJ90" i="2" s="1"/>
  <c r="AI82" i="2"/>
  <c r="AJ82" i="2" s="1"/>
  <c r="AI74" i="2"/>
  <c r="AJ74" i="2" s="1"/>
  <c r="AI66" i="2"/>
  <c r="AJ66" i="2" s="1"/>
  <c r="AI58" i="2"/>
  <c r="AJ58" i="2" s="1"/>
  <c r="AI50" i="2"/>
  <c r="AJ50" i="2" s="1"/>
  <c r="AI95" i="2"/>
  <c r="AJ95" i="2" s="1"/>
  <c r="AI91" i="2"/>
  <c r="AJ91" i="2" s="1"/>
  <c r="AI87" i="2"/>
  <c r="AJ87" i="2" s="1"/>
  <c r="AI83" i="2"/>
  <c r="AJ83" i="2" s="1"/>
  <c r="AI79" i="2"/>
  <c r="AJ79" i="2" s="1"/>
  <c r="AI75" i="2"/>
  <c r="AJ75" i="2" s="1"/>
  <c r="AI71" i="2"/>
  <c r="AJ71" i="2" s="1"/>
  <c r="AI67" i="2"/>
  <c r="AJ67" i="2" s="1"/>
  <c r="AI63" i="2"/>
  <c r="AJ63" i="2" s="1"/>
  <c r="AI59" i="2"/>
  <c r="AJ59" i="2" s="1"/>
  <c r="AI55" i="2"/>
  <c r="AJ55" i="2" s="1"/>
  <c r="AI51" i="2"/>
  <c r="AJ51" i="2" s="1"/>
  <c r="AI47" i="2"/>
  <c r="AJ47" i="2" s="1"/>
  <c r="AI43" i="2"/>
  <c r="AJ43" i="2" s="1"/>
  <c r="AI98" i="2"/>
  <c r="AJ98" i="2" s="1"/>
  <c r="AI86" i="2"/>
  <c r="AJ86" i="2" s="1"/>
  <c r="AI78" i="2"/>
  <c r="AJ78" i="2" s="1"/>
  <c r="AI70" i="2"/>
  <c r="AJ70" i="2" s="1"/>
  <c r="AI62" i="2"/>
  <c r="AJ62" i="2" s="1"/>
  <c r="AI54" i="2"/>
  <c r="AJ54" i="2" s="1"/>
  <c r="AI46" i="2"/>
  <c r="AJ46" i="2" s="1"/>
  <c r="AI42" i="2"/>
  <c r="AJ42" i="2" s="1"/>
  <c r="AI103" i="2"/>
  <c r="AJ103" i="2" s="1"/>
  <c r="AI100" i="2"/>
  <c r="AJ100" i="2" s="1"/>
  <c r="AI99" i="2"/>
  <c r="AJ99" i="2" s="1"/>
  <c r="AG40" i="2" l="1"/>
  <c r="AH40" i="2" s="1"/>
  <c r="AE40" i="2"/>
  <c r="AE34" i="2"/>
  <c r="AG34" i="2"/>
  <c r="AH34" i="2" s="1"/>
  <c r="AE35" i="2"/>
  <c r="AG35" i="2"/>
  <c r="AH35" i="2" s="1"/>
  <c r="AE36" i="2"/>
  <c r="AG36" i="2"/>
  <c r="AH36" i="2" s="1"/>
  <c r="AE37" i="2"/>
  <c r="AG37" i="2"/>
  <c r="AH37" i="2" s="1"/>
  <c r="AE18" i="2"/>
  <c r="AG18" i="2"/>
  <c r="AH18" i="2" s="1"/>
  <c r="AE19" i="2"/>
  <c r="AG19" i="2"/>
  <c r="AH19" i="2" s="1"/>
  <c r="AE20" i="2"/>
  <c r="AG20" i="2"/>
  <c r="AH20" i="2" s="1"/>
  <c r="AE21" i="2"/>
  <c r="AG21" i="2"/>
  <c r="AH21" i="2" s="1"/>
  <c r="AE22" i="2"/>
  <c r="AG22" i="2"/>
  <c r="AH22" i="2" s="1"/>
  <c r="AG33" i="2"/>
  <c r="AH33" i="2" s="1"/>
  <c r="AE33" i="2"/>
  <c r="AG32" i="2"/>
  <c r="AH32" i="2" s="1"/>
  <c r="AE32" i="2"/>
  <c r="AG31" i="2"/>
  <c r="AH31" i="2" s="1"/>
  <c r="AE31" i="2"/>
  <c r="AG30" i="2"/>
  <c r="AH30" i="2" s="1"/>
  <c r="AE30" i="2"/>
  <c r="AG29" i="2"/>
  <c r="AH29" i="2" s="1"/>
  <c r="AE29" i="2"/>
  <c r="AG28" i="2"/>
  <c r="AH28" i="2" s="1"/>
  <c r="AE28" i="2"/>
  <c r="AG27" i="2"/>
  <c r="AH27" i="2" s="1"/>
  <c r="AE27" i="2"/>
  <c r="AG26" i="2"/>
  <c r="AH26" i="2" s="1"/>
  <c r="AE26" i="2"/>
  <c r="AG25" i="2"/>
  <c r="AH25" i="2" s="1"/>
  <c r="AE25" i="2"/>
  <c r="AE10" i="2"/>
  <c r="AG10" i="2"/>
  <c r="AH10" i="2" s="1"/>
  <c r="AE11" i="2"/>
  <c r="AG11" i="2"/>
  <c r="AH11" i="2" s="1"/>
  <c r="AE12" i="2"/>
  <c r="AG12" i="2"/>
  <c r="AH12" i="2" s="1"/>
  <c r="AE13" i="2"/>
  <c r="AG13" i="2"/>
  <c r="AH13" i="2" s="1"/>
  <c r="AE14" i="2"/>
  <c r="AG14" i="2"/>
  <c r="AH14" i="2" s="1"/>
  <c r="AE15" i="2"/>
  <c r="AG15" i="2"/>
  <c r="AH15" i="2" s="1"/>
  <c r="AE16" i="2"/>
  <c r="AG16" i="2"/>
  <c r="AH16" i="2" s="1"/>
  <c r="AE17" i="2"/>
  <c r="AG17" i="2"/>
  <c r="AH17" i="2" s="1"/>
  <c r="AG9" i="2"/>
  <c r="AH9" i="2" s="1"/>
  <c r="AE9" i="2"/>
  <c r="AI36" i="2" l="1"/>
  <c r="AJ36" i="2" s="1"/>
  <c r="AI34" i="2"/>
  <c r="AJ34" i="2" s="1"/>
  <c r="AI16" i="2"/>
  <c r="AJ16" i="2" s="1"/>
  <c r="AI22" i="2"/>
  <c r="AJ22" i="2" s="1"/>
  <c r="AI20" i="2"/>
  <c r="AJ20" i="2" s="1"/>
  <c r="AI21" i="2"/>
  <c r="AJ21" i="2" s="1"/>
  <c r="AI19" i="2"/>
  <c r="AJ19" i="2" s="1"/>
  <c r="AI18" i="2"/>
  <c r="AJ18" i="2" s="1"/>
  <c r="AI37" i="2"/>
  <c r="AJ37" i="2" s="1"/>
  <c r="AI40" i="2"/>
  <c r="AJ40" i="2" s="1"/>
  <c r="AI35" i="2"/>
  <c r="AJ35" i="2" s="1"/>
  <c r="AI29" i="2"/>
  <c r="AJ29" i="2" s="1"/>
  <c r="AI33" i="2"/>
  <c r="AJ33" i="2" s="1"/>
  <c r="AI15" i="2"/>
  <c r="AJ15" i="2" s="1"/>
  <c r="AI25" i="2"/>
  <c r="AJ25" i="2" s="1"/>
  <c r="AI32" i="2"/>
  <c r="AJ32" i="2" s="1"/>
  <c r="AI9" i="2"/>
  <c r="AJ9" i="2" s="1"/>
  <c r="AI13" i="2"/>
  <c r="AJ13" i="2" s="1"/>
  <c r="AI30" i="2"/>
  <c r="AJ30" i="2" s="1"/>
  <c r="AI12" i="2"/>
  <c r="AJ12" i="2" s="1"/>
  <c r="AI28" i="2"/>
  <c r="AJ28" i="2" s="1"/>
  <c r="AI11" i="2"/>
  <c r="AJ11" i="2" s="1"/>
  <c r="AI26" i="2"/>
  <c r="AJ26" i="2" s="1"/>
  <c r="AI31" i="2"/>
  <c r="AJ31" i="2" s="1"/>
  <c r="AI27" i="2"/>
  <c r="AJ27" i="2" s="1"/>
  <c r="AI17" i="2"/>
  <c r="AJ17" i="2" s="1"/>
  <c r="AI14" i="2"/>
  <c r="AJ14" i="2" s="1"/>
  <c r="AI10" i="2"/>
  <c r="AJ10" i="2" s="1"/>
  <c r="AI208" i="2" l="1"/>
  <c r="AD1" i="2" s="1"/>
</calcChain>
</file>

<file path=xl/sharedStrings.xml><?xml version="1.0" encoding="utf-8"?>
<sst xmlns="http://schemas.openxmlformats.org/spreadsheetml/2006/main" count="611" uniqueCount="389">
  <si>
    <t>Planilha Orçamentária</t>
  </si>
  <si>
    <t>Projeto:</t>
  </si>
  <si>
    <t>Valor Contrato:</t>
  </si>
  <si>
    <t>Cliente:</t>
  </si>
  <si>
    <t>Local da Obra:</t>
  </si>
  <si>
    <t>Data:</t>
  </si>
  <si>
    <t>Revisão:</t>
  </si>
  <si>
    <t>Data Revisão:</t>
  </si>
  <si>
    <t>Página 1</t>
  </si>
  <si>
    <t>Contato:</t>
  </si>
  <si>
    <t>Item</t>
  </si>
  <si>
    <t>Descrição</t>
  </si>
  <si>
    <t>Qtde.</t>
  </si>
  <si>
    <t>vb</t>
  </si>
  <si>
    <t>Unit.</t>
  </si>
  <si>
    <t>Total</t>
  </si>
  <si>
    <t>LS</t>
  </si>
  <si>
    <t>m</t>
  </si>
  <si>
    <t>m²</t>
  </si>
  <si>
    <t>pç</t>
  </si>
  <si>
    <t>br</t>
  </si>
  <si>
    <t>rl</t>
  </si>
  <si>
    <t>Serviços</t>
  </si>
  <si>
    <t>Unid.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</si>
  <si>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</si>
  <si>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</si>
  <si>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</si>
  <si>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</si>
  <si>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</si>
  <si>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</si>
  <si>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</si>
  <si>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</si>
  <si>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</si>
  <si>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</si>
  <si>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</si>
  <si>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</si>
  <si>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</si>
  <si>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</si>
  <si>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</si>
  <si>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</si>
  <si>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</si>
  <si>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</si>
  <si>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</si>
  <si>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</si>
  <si>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</si>
  <si>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</si>
  <si>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</si>
  <si>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</si>
  <si>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</si>
  <si>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</si>
  <si>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</si>
  <si>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</si>
  <si>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</si>
  <si>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</si>
  <si>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</si>
  <si>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</si>
  <si>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</si>
  <si>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</si>
  <si>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</si>
  <si>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</si>
  <si>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</si>
  <si>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</si>
  <si>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</si>
  <si>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</si>
  <si>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</si>
  <si>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</si>
  <si>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</si>
  <si>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</si>
  <si>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</si>
  <si>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</si>
  <si>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</si>
  <si>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</si>
  <si>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</si>
  <si>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</si>
  <si>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</si>
  <si>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</si>
  <si>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</si>
  <si>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</si>
  <si>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</si>
  <si>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</si>
  <si>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</si>
  <si>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</si>
  <si>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</si>
  <si>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</si>
  <si>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</si>
  <si>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</si>
  <si>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</si>
  <si>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</si>
  <si>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</si>
  <si>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</si>
  <si>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</si>
  <si>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</si>
  <si>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</si>
  <si>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</si>
  <si>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</si>
  <si>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</si>
  <si>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</si>
  <si>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</si>
  <si>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</si>
  <si>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</si>
  <si>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</si>
  <si>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</si>
  <si>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</si>
  <si>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</si>
  <si>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</si>
  <si>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</si>
  <si>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</si>
  <si>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</si>
  <si>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</si>
  <si>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</si>
  <si>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</si>
  <si>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</si>
  <si>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</si>
  <si>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</si>
  <si>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</si>
  <si>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</si>
  <si>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</si>
  <si>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</si>
  <si>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</si>
  <si>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</si>
  <si>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</si>
  <si>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</si>
  <si>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</si>
  <si>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</si>
  <si>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</si>
  <si>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</si>
  <si>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</si>
  <si>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</si>
  <si>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</si>
  <si>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</si>
  <si>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</si>
  <si>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</si>
  <si>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</si>
  <si>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</si>
  <si>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Custo Total</t>
  </si>
  <si>
    <t>BDI (25%)</t>
  </si>
  <si>
    <t>Materiais</t>
  </si>
  <si>
    <t>Tel.:</t>
  </si>
  <si>
    <t>TOTAL GERAL DOS SERVIÇOS</t>
  </si>
  <si>
    <t>Franca, SP</t>
  </si>
  <si>
    <t>210 dias</t>
  </si>
  <si>
    <t>José Donizete</t>
  </si>
  <si>
    <t>16 3713 4000</t>
  </si>
  <si>
    <t>Prazo Exec.:</t>
  </si>
  <si>
    <t>Endereço:</t>
  </si>
  <si>
    <t>Av. Major Nicácio, 2377</t>
  </si>
  <si>
    <t>e-mail:</t>
  </si>
  <si>
    <t>secretaria.fdf@direitofranca.br</t>
  </si>
  <si>
    <t>Faculdade de Direito de Franca</t>
  </si>
  <si>
    <t>Usinas Fotovoltaicas (Unidade 1 e 2) | Cabine MT Unidade 1 | Alteração Cabine 2</t>
  </si>
  <si>
    <t>FV Usina Unidade 1</t>
  </si>
  <si>
    <t>Módulo Fotovoltaico 540W</t>
  </si>
  <si>
    <t>Trilho Fixação para Módulo Fotovoltaico</t>
  </si>
  <si>
    <t>Espaçadores para Módulo Fotovoltaico</t>
  </si>
  <si>
    <t>Kit conector Macho/Fêmea MC4 - 6mm²</t>
  </si>
  <si>
    <t>cj</t>
  </si>
  <si>
    <t>Otimizador de Potência para 1.100 W</t>
  </si>
  <si>
    <t>Inversor de Potência Tipo MLPE - 20.1 kW - 380/220 VCA</t>
  </si>
  <si>
    <t>Inversor de Potência Tipo MLPE - 75 kW - 380/220 VCA</t>
  </si>
  <si>
    <t>Conjunto de Parafusos de fixação para telha sanduíche - 200 pç</t>
  </si>
  <si>
    <t>String Box CA</t>
  </si>
  <si>
    <t>String Box CC</t>
  </si>
  <si>
    <t>Módulo Fotovoltaico 450W</t>
  </si>
  <si>
    <t>Otimizador de Potência para 950 W</t>
  </si>
  <si>
    <t>Grampo de Aterramento</t>
  </si>
  <si>
    <t>Grampo Final Ajustável</t>
  </si>
  <si>
    <t>Cabo Solar Flex 1kV C5 NBL 1X6mm² - Preto - Rolo 100m</t>
  </si>
  <si>
    <t>Cabo Solar Flex 1kV C5 NBL 1X6mm² - Preto</t>
  </si>
  <si>
    <t>Cabo Solar Flex 1kV C5 NBL 1X6mm² - Vermelho</t>
  </si>
  <si>
    <t>Vergalhão de Cobre Ø3/8"</t>
  </si>
  <si>
    <t>Cabo de Cobre Nu #35 mm² (malha interna e externa)</t>
  </si>
  <si>
    <t>Cabo de Cobre #35 mm² 750 V Verde</t>
  </si>
  <si>
    <t>Cabo de Cobre #16 mm² 750 V Verde e Amarelo</t>
  </si>
  <si>
    <t>Conector derivação de cunha, para condutor de cobre, seção 25 mm2</t>
  </si>
  <si>
    <t>Conector do tipo chapa-cabo, para condutor de cobre, seção 25 mm2</t>
  </si>
  <si>
    <t>Conector de terra, tipo cabo-haste, para condutor de cobre, seção 25 mm2</t>
  </si>
  <si>
    <t>Isolador de pedestal, 15 kV</t>
  </si>
  <si>
    <t>Arruela quadrada, diâmetro 18mm</t>
  </si>
  <si>
    <t>Porca quadrada, diâmetro 16mm</t>
  </si>
  <si>
    <t>Suporte para fixação de pára-raios</t>
  </si>
  <si>
    <t>Suporta para fixação das muflas internas</t>
  </si>
  <si>
    <t>Suporte para fixação dos isoladores de pedestal</t>
  </si>
  <si>
    <t>Suporte para fixação de TP e TC</t>
  </si>
  <si>
    <t>Quadro para equipamento de proteção</t>
  </si>
  <si>
    <t>Para Raio Polimérico</t>
  </si>
  <si>
    <t>Chave Seccionadora Tripolar 400 A Sem Base</t>
  </si>
  <si>
    <t>Chave Seccionadora Tripolar 400 A Abertura sem Carga com Base Fusível</t>
  </si>
  <si>
    <t>Haste do aterramento com 2400mm de comprimento</t>
  </si>
  <si>
    <t>Porta em chapa de aço, com dispositivo de lacre, nas dimensões 2,10 x 0,80m</t>
  </si>
  <si>
    <t>Grades de proteção malha 13 mm - Grade 1: 3,0 x 1,0 m - Grade 2: 3,0 x 1,5 m - Grade 3: 1,7 x 1,4 m - Grade 4: 1,7 x 2,0 m</t>
  </si>
  <si>
    <t>Veneziana do Tipo Chicana para Ventilação - 1,0 x 1,0 m</t>
  </si>
  <si>
    <t>Janela de iluminação, com tela metálica externa ou vidro aramado</t>
  </si>
  <si>
    <t>Placa de advertência: "PERIGO DE MORTE - ALTA TENSÃO”</t>
  </si>
  <si>
    <t>Placa de advertência: "ESTA CHAVE NÃO DEVE SER MANOBRADA SOB CARGA"</t>
  </si>
  <si>
    <t>Fita elétrica de auto-fusão</t>
  </si>
  <si>
    <t>TC's de Proteção 150/5 - 10B100</t>
  </si>
  <si>
    <t>TP da Proteção (Trifásico) - 1.000 VA - 11,9/220 V</t>
  </si>
  <si>
    <t>Fusíveis Limitadores HH 50 A</t>
  </si>
  <si>
    <t>Suporte para fixação de transformador de potencial</t>
  </si>
  <si>
    <t>Tomada 220 ou 127 V 2P+T</t>
  </si>
  <si>
    <t>Luminária</t>
  </si>
  <si>
    <t>Placa de Madeira para Medição em Média Tensão Padrão CPFL</t>
  </si>
  <si>
    <t>Muflas Internas 15 kV</t>
  </si>
  <si>
    <t>kit</t>
  </si>
  <si>
    <t>Muflas Externa 15 kV</t>
  </si>
  <si>
    <t>Eletroduto Pesado Ø4" NBR 5598 - Barra com 6 metros</t>
  </si>
  <si>
    <t>Cabo de Cobre #25 mm² 8,7/15 kV EPR</t>
  </si>
  <si>
    <t>Cabo de Cobre #35 mm² 750 V</t>
  </si>
  <si>
    <t>Terminal Compressão #16 mm²</t>
  </si>
  <si>
    <t>Fita Isolante 3M 33+</t>
  </si>
  <si>
    <t>Prateleira TC's e TP's Medição</t>
  </si>
  <si>
    <t>Eletroduto Galvanizado 1" - Médio - Barra 3 m</t>
  </si>
  <si>
    <t>Eletroduto Galvanizado 1 1/2" - Médio - Barra 3 m</t>
  </si>
  <si>
    <t>Condulete Multiplo 1"</t>
  </si>
  <si>
    <t>Condulete Multiplo 2"</t>
  </si>
  <si>
    <t>Bucha de Redução em Alumínio 1 1/2" para 1"</t>
  </si>
  <si>
    <t>Cabo de Cobre #4 mm² - 750 V Preto</t>
  </si>
  <si>
    <t>Cabo de Cobre #2,5 mm² Preto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</si>
  <si>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</si>
  <si>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</si>
  <si>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</si>
  <si>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</si>
  <si>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</si>
  <si>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</si>
  <si>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</si>
  <si>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</si>
  <si>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</si>
  <si>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</si>
  <si>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</si>
  <si>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</si>
  <si>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</si>
  <si>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</si>
  <si>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</si>
  <si>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</si>
  <si>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</si>
  <si>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</si>
  <si>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</si>
  <si>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</si>
  <si>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</si>
  <si>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</si>
  <si>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</si>
  <si>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</si>
  <si>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</si>
  <si>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</si>
  <si>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</si>
  <si>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</si>
  <si>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</si>
  <si>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</si>
  <si>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</si>
  <si>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</si>
  <si>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</si>
  <si>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</si>
  <si>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</si>
  <si>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</si>
  <si>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</si>
  <si>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Cabine MT - Unidade 1</t>
  </si>
  <si>
    <t xml:space="preserve">Conector derivação de cunha, para condutores de cobre </t>
  </si>
  <si>
    <t>Parafuso sem cabeça, tipo chumbador, diâmetro 16mm, com 210 mm de comprimento</t>
  </si>
  <si>
    <t>Parafuso sem cabeça, tipo chumbador, diâmetro 16mm, com 130mm de comprimento</t>
  </si>
  <si>
    <t>3.56</t>
  </si>
  <si>
    <t>Poste Concreto 10x200 dan</t>
  </si>
  <si>
    <t>3.57</t>
  </si>
  <si>
    <t>Estrutura de Conexão Entrada MT-Cliente</t>
  </si>
  <si>
    <t>Relé de Proteção URPE 6000 Pextron</t>
  </si>
  <si>
    <t>Disjuntor à Vacuo 15 kV Com Bobina de Abertura e Fechamento</t>
  </si>
  <si>
    <t>Transformador a Óleo - 225 kVA 220/127 V - TAP's Padrão CPFL</t>
  </si>
  <si>
    <t>3.58</t>
  </si>
  <si>
    <t>Transformador a Óleo - 112,5 kVA 380/220 V - TAP's Padrão CPFL</t>
  </si>
  <si>
    <t>3.59</t>
  </si>
  <si>
    <r>
      <t xml:space="preserve">Eletroduto Tipo Kanaflex </t>
    </r>
    <r>
      <rPr>
        <sz val="11"/>
        <color theme="1"/>
        <rFont val="Calibri Light"/>
        <family val="2"/>
      </rPr>
      <t>Ø</t>
    </r>
    <r>
      <rPr>
        <sz val="11"/>
        <color theme="1"/>
        <rFont val="Calibri"/>
        <family val="2"/>
        <scheme val="minor"/>
      </rPr>
      <t xml:space="preserve"> 4"</t>
    </r>
  </si>
  <si>
    <t>3.60</t>
  </si>
  <si>
    <t>Materiais de Alvenaria para Execução de Cabine MT conforme projeto</t>
  </si>
  <si>
    <t>3.61</t>
  </si>
  <si>
    <t>Materiais de Alvenaria para Execução de Abrigo Inversores conforme projeto</t>
  </si>
  <si>
    <t>Alteração Cabine MT - Unidade 2</t>
  </si>
  <si>
    <t>4.28</t>
  </si>
  <si>
    <t>4.29</t>
  </si>
  <si>
    <t>4.30</t>
  </si>
  <si>
    <t>4.31</t>
  </si>
  <si>
    <t>Materiais BT - Usinas 1 e 2</t>
  </si>
  <si>
    <t>Disjuntor DIN Tripolar Curva C - 40 A - 3 kA</t>
  </si>
  <si>
    <t>Disjuntor Tripolar Curva C - 125 A - 10 kA - Caixa Moldada</t>
  </si>
  <si>
    <t>Disjuntor Tripolar Curva C - 250 A - 10 kA - Caixa Moldada</t>
  </si>
  <si>
    <t>DPS Fase - 275 V - 20 kA</t>
  </si>
  <si>
    <t>DPS Neutro - 275 V - 20 kA</t>
  </si>
  <si>
    <t>Base Tetrapolar DPS</t>
  </si>
  <si>
    <t>Ventilador UNIKEY 15 x 15 cm</t>
  </si>
  <si>
    <t>Policarbonato 3mm</t>
  </si>
  <si>
    <t>Barramento Pino Monofásico - 40 A Steck</t>
  </si>
  <si>
    <t>md</t>
  </si>
  <si>
    <t>Barramento Pino Trifásico - 80 A Steck S2F1000B</t>
  </si>
  <si>
    <t>Terminal Barramento Pino Steck - SCF1000</t>
  </si>
  <si>
    <t>Canaleta Heladuct Cinza ou Azul ou Branca 50 x 80 mm</t>
  </si>
  <si>
    <t>Trilho DIN 35 mm</t>
  </si>
  <si>
    <t>Barra de Cobre 1" x 3/16"</t>
  </si>
  <si>
    <t>Barra de Cobre 1/2" x 1/8"</t>
  </si>
  <si>
    <t>Isolador Bujão 30mm x 30mm x m5</t>
  </si>
  <si>
    <t>Rebite POP 4 x 16 mm</t>
  </si>
  <si>
    <t>Parafauso Auto Brocante Panela Flangeado Philips 4,2 x 13 mm</t>
  </si>
  <si>
    <t>Terminal Pino Tubo 1mm²</t>
  </si>
  <si>
    <t>Terminal Pino Tubo 2,5mm²</t>
  </si>
  <si>
    <t>Terminal Pino Tubo 4mm²</t>
  </si>
  <si>
    <t>Terminal Pino Tubo 16mm²</t>
  </si>
  <si>
    <t>Cabo de Cobre 750 V - Preto 2,5mm²</t>
  </si>
  <si>
    <t>Cabo de Cobre 750 V - Preto 4mm²</t>
  </si>
  <si>
    <t>Vergalhão Rosca Total Ø 1/4"</t>
  </si>
  <si>
    <r>
      <t xml:space="preserve">Porca Hexagonal </t>
    </r>
    <r>
      <rPr>
        <sz val="11"/>
        <rFont val="Calibri Light"/>
        <family val="2"/>
      </rPr>
      <t>Ø 1/4"</t>
    </r>
  </si>
  <si>
    <r>
      <t xml:space="preserve">Arruela Lisa </t>
    </r>
    <r>
      <rPr>
        <sz val="11"/>
        <rFont val="Calibri Light"/>
        <family val="2"/>
      </rPr>
      <t>Ø 1/4"</t>
    </r>
  </si>
  <si>
    <t>Anilha PVC UNB3 - Números 0 - 9</t>
  </si>
  <si>
    <t>Anilha PVC UNB4 - Números 0 - 9</t>
  </si>
  <si>
    <t>Abraçadeira Hellermann 150 mm Branca</t>
  </si>
  <si>
    <t>Spiral Flex 1/2" Branco</t>
  </si>
  <si>
    <t>Spiral Flex 1/4" Branco</t>
  </si>
  <si>
    <t>Fita Auto Fusão 3M</t>
  </si>
  <si>
    <t>Fita Isolante 33+ 3M</t>
  </si>
  <si>
    <t>Terminal Compressão Bimetálico #10mm²</t>
  </si>
  <si>
    <t>Terminal Compressão Bimetálico #50mm²</t>
  </si>
  <si>
    <t>Quadro de Comando 800 x 600 x 250 mm</t>
  </si>
  <si>
    <r>
      <t xml:space="preserve">Eletroduto Corrugado </t>
    </r>
    <r>
      <rPr>
        <sz val="11"/>
        <rFont val="Calibri Light"/>
        <family val="2"/>
      </rPr>
      <t>Ø4"</t>
    </r>
    <r>
      <rPr>
        <sz val="11"/>
        <rFont val="Calibri Light"/>
        <family val="2"/>
        <scheme val="major"/>
      </rPr>
      <t xml:space="preserve"> - PEAD Cinza</t>
    </r>
  </si>
  <si>
    <t>Eletroduto Galv. a Fogo Ø 3" Pesado</t>
  </si>
  <si>
    <r>
      <t xml:space="preserve">Abraçadeira "D", com cunha, </t>
    </r>
    <r>
      <rPr>
        <sz val="11"/>
        <color theme="1"/>
        <rFont val="Calibri Light"/>
        <family val="2"/>
      </rPr>
      <t>Ø3"</t>
    </r>
  </si>
  <si>
    <r>
      <t xml:space="preserve">Unidut Cônico </t>
    </r>
    <r>
      <rPr>
        <sz val="11"/>
        <color theme="1"/>
        <rFont val="Calibri Light"/>
        <family val="2"/>
      </rPr>
      <t>Ø3"</t>
    </r>
  </si>
  <si>
    <t>Unidut Reto Ø3"</t>
  </si>
  <si>
    <r>
      <t xml:space="preserve">Arruela Alumínio </t>
    </r>
    <r>
      <rPr>
        <sz val="11"/>
        <color theme="1"/>
        <rFont val="Calibri Light"/>
        <family val="2"/>
      </rPr>
      <t>Ø3"</t>
    </r>
  </si>
  <si>
    <r>
      <t xml:space="preserve">Bucha Alumínio </t>
    </r>
    <r>
      <rPr>
        <sz val="11"/>
        <color theme="1"/>
        <rFont val="Calibri Light"/>
        <family val="2"/>
      </rPr>
      <t>Ø3"</t>
    </r>
  </si>
  <si>
    <t>Caixa Pré Moldada de Passagem Elétrica 0,6 x 0,6 x 0,6 m</t>
  </si>
  <si>
    <t>Tampa para Caixa Pré Moldada 0,8 x 0,8 x 0,05 m</t>
  </si>
  <si>
    <t>Cabo de Cobre 0,6/1,0 kV 10mm² - Preto</t>
  </si>
  <si>
    <t>Cabo de Cobre 0,6/1,0 kV 10mm² - Azul</t>
  </si>
  <si>
    <t>Cabo de Cobre 0,6/1,0 kV 10mm² - Verde</t>
  </si>
  <si>
    <t>Cabo de Cobre 0,6/1,0 kV 50mm² - Azul</t>
  </si>
  <si>
    <t>Cabo de Cobre 0,6/1,0 kV 50mm² - Verde</t>
  </si>
  <si>
    <t>Cabo de Cobre 0,6/1,0 kV 50mm² - Preto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</si>
  <si>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</si>
  <si>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</si>
  <si>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</si>
  <si>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</si>
  <si>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</si>
  <si>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</si>
  <si>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</si>
  <si>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</si>
  <si>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</si>
  <si>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</si>
  <si>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</si>
  <si>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</si>
  <si>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</si>
  <si>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</si>
  <si>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</si>
  <si>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</si>
  <si>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</si>
  <si>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</si>
  <si>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</si>
  <si>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</si>
  <si>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</si>
  <si>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</si>
  <si>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</si>
  <si>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kg</t>
  </si>
  <si>
    <t>Borne K Terra 10mm²</t>
  </si>
  <si>
    <t xml:space="preserve">Borne K Fase 10mm² </t>
  </si>
  <si>
    <t>Borne K Neutro 10mm²</t>
  </si>
  <si>
    <t>Tampa Fase 35mm² Steck - STP4</t>
  </si>
  <si>
    <t>Poste Final Steck - SKEW 50</t>
  </si>
  <si>
    <t>Borne K Neutro 50mm²</t>
  </si>
  <si>
    <t>Borne K Terra 50mm²</t>
  </si>
  <si>
    <t>Borne K Fase 50mm²</t>
  </si>
  <si>
    <t>5.62</t>
  </si>
  <si>
    <t>5.63</t>
  </si>
  <si>
    <t>5.64</t>
  </si>
  <si>
    <t>Terminal Compressão Bimetálico #120mm²</t>
  </si>
  <si>
    <t>Cabo de Cobre 0,6/1,0 kV 120mm² - Preto</t>
  </si>
  <si>
    <t>Cabo de Cobre 0,6/1,0 kV 120mm² - Azul</t>
  </si>
  <si>
    <t>Cabo de Cobre 0,6/1,0 kV 120mm² - Verde</t>
  </si>
  <si>
    <t>5.65</t>
  </si>
  <si>
    <t>5.66</t>
  </si>
  <si>
    <t>Tampa Fase 10mm² Steck</t>
  </si>
  <si>
    <t>Poste Final Steck - SKEW 10</t>
  </si>
  <si>
    <t>Disjuntor Tripolar Curva C - 150 A - 10 kA - Caixa Moldada</t>
  </si>
  <si>
    <t>5.67</t>
  </si>
  <si>
    <t>Terminal Compressão Bimetálico #70mm²</t>
  </si>
  <si>
    <t>Cabo de Cobre 0,6/1,0 kV 70mm² - Preto</t>
  </si>
  <si>
    <t>Cabo de Cobre 0,6/1,0 kV 70mm² - Azul</t>
  </si>
  <si>
    <t>Cabo de Cobre 0,6/1,0 kV 70mm² - Verde</t>
  </si>
  <si>
    <t>5.68</t>
  </si>
  <si>
    <t>5.69</t>
  </si>
  <si>
    <t>5.70</t>
  </si>
  <si>
    <t>5.71</t>
  </si>
  <si>
    <t>Eletroduto Galvanizado 2" - Médio - Barra 3 m</t>
  </si>
  <si>
    <t>FV Usina Unidade 2</t>
  </si>
  <si>
    <t>Transformador a Óleo - 150 kVA 380/220 V - TAP's Padrão CPFL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</si>
</sst>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4" fontId="10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5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44" fontId="13" fillId="0" borderId="1" xfId="1" applyFont="1" applyBorder="1" applyAlignment="1">
      <alignment vertical="center"/>
    </xf>
    <xf numFmtId="44" fontId="14" fillId="0" borderId="1" xfId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vertical="center"/>
    </xf>
    <xf numFmtId="44" fontId="14" fillId="0" borderId="1" xfId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/>
      <protection locked="0"/>
    </xf>
    <xf numFmtId="44" fontId="14" fillId="0" borderId="0" xfId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0" borderId="2" xfId="0" applyNumberFormat="1" applyFont="1" applyFill="1" applyBorder="1" applyAlignment="1">
      <alignment vertical="center"/>
    </xf>
    <xf numFmtId="164" fontId="15" fillId="0" borderId="3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9" fillId="0" borderId="2" xfId="5" applyBorder="1" applyAlignment="1">
      <alignment horizontal="left" vertical="center"/>
    </xf>
    <xf numFmtId="0" fontId="9" fillId="0" borderId="3" xfId="5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164" fontId="16" fillId="0" borderId="3" xfId="0" applyNumberFormat="1" applyFont="1" applyFill="1" applyBorder="1" applyAlignment="1">
      <alignment vertical="center"/>
    </xf>
  </cellXfs>
  <cellStyles count="6">
    <cellStyle name="Hiperlink" xfId="5" builtinId="8"/>
    <cellStyle name="Moeda" xfId="1" builtinId="4"/>
    <cellStyle name="Normal" xfId="0" builtinId="0"/>
    <cellStyle name="Normal 2" xfId="2" xr:uid="{57E90EEC-B3AC-471C-A5F7-5FF3A4AF1CA0}"/>
    <cellStyle name="Normal 3" xfId="4" xr:uid="{3FA1D66E-981E-4451-ADD1-8D4DEE9161C1}"/>
    <cellStyle name="Porcentagem 2" xfId="3" xr:uid="{72CB888A-91E4-4F36-A105-597FFB639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220980</xdr:colOff>
      <xdr:row>0</xdr:row>
      <xdr:rowOff>166552</xdr:rowOff>
    </xdr:from>
    <xdr:to>
      <xdr:col>34</xdr:col>
      <xdr:colOff>158402</xdr:colOff>
      <xdr:row>3</xdr:row>
      <xdr:rowOff>45720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9369B9B-159F-447D-A5EC-BBB26477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720" y="166552"/>
          <a:ext cx="813722" cy="427808"/>
        </a:xfrm>
        <a:prstGeom prst="rect">
          <a:avLst/>
        </a:prstGeom>
      </xdr:spPr>
    </xdr:pic>
    <xdr:clientData/>
  </xdr:twoCellAnchor>
  <xdr:twoCellAnchor editAs="oneCell">
    <xdr:from>
      <xdr:col>34</xdr:col>
      <xdr:colOff>525780</xdr:colOff>
      <xdr:row>0</xdr:row>
      <xdr:rowOff>137160</xdr:rowOff>
    </xdr:from>
    <xdr:to>
      <xdr:col>35</xdr:col>
      <xdr:colOff>720166</xdr:colOff>
      <xdr:row>3</xdr:row>
      <xdr:rowOff>59622</xdr:rowOff>
    </xdr:to>
    <xdr:pic>
      <xdr:nvPicPr>
        <xdr:cNvPr id="7" name="Imagem 6" descr="Faculdade de Direito de Franca">
          <a:extLst>
            <a:ext uri="{FF2B5EF4-FFF2-40B4-BE49-F238E27FC236}">
              <a16:creationId xmlns:a16="http://schemas.microsoft.com/office/drawing/2014/main" id="{8F34BAEB-ABFC-4DFE-A7C0-948D193C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0" y="137160"/>
          <a:ext cx="1070686" cy="47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.fdf@direitofranca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F262-0F59-493F-96F6-611E4C1E66C1}">
  <dimension ref="A1:BF366"/>
  <sheetViews>
    <sheetView tabSelected="1" zoomScale="90" zoomScaleNormal="90" workbookViewId="0">
      <selection activeCell="AJ135" sqref="AJ135"/>
    </sheetView>
  </sheetViews>
  <sheetFormatPr defaultColWidth="2.77734375" defaultRowHeight="14.4" x14ac:dyDescent="0.3"/>
  <cols>
    <col min="1" max="1" width="4.88671875" style="2" bestFit="1" customWidth="1"/>
    <col min="2" max="4" width="2.77734375" style="7"/>
    <col min="5" max="5" width="2.88671875" style="7" bestFit="1" customWidth="1"/>
    <col min="6" max="16" width="2.77734375" style="7"/>
    <col min="17" max="17" width="2.77734375" style="7" customWidth="1"/>
    <col min="18" max="27" width="2.77734375" style="7"/>
    <col min="28" max="28" width="5.5546875" style="8" bestFit="1" customWidth="1"/>
    <col min="29" max="29" width="8" style="7" bestFit="1" customWidth="1"/>
    <col min="30" max="33" width="12.77734375" style="1" customWidth="1"/>
    <col min="34" max="36" width="12.77734375" style="7" customWidth="1"/>
    <col min="37" max="16384" width="2.77734375" style="7"/>
  </cols>
  <sheetData>
    <row r="1" spans="1:55" x14ac:dyDescent="0.3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90"/>
      <c r="AB1" s="79" t="s">
        <v>2</v>
      </c>
      <c r="AC1" s="80"/>
      <c r="AD1" s="91">
        <f>AI208</f>
        <v>2442866.7057600003</v>
      </c>
      <c r="AE1" s="92"/>
      <c r="AF1" s="18" t="s">
        <v>143</v>
      </c>
      <c r="AG1" s="19" t="s">
        <v>140</v>
      </c>
      <c r="AH1" s="70"/>
      <c r="AI1" s="71"/>
      <c r="AJ1" s="72"/>
      <c r="AM1" s="13"/>
      <c r="AN1" s="14"/>
      <c r="AO1" s="14"/>
      <c r="AP1" s="14"/>
      <c r="AQ1" s="14"/>
      <c r="AR1" s="14"/>
      <c r="AS1" s="14"/>
      <c r="AT1" s="14"/>
      <c r="AU1" s="13"/>
    </row>
    <row r="2" spans="1:55" x14ac:dyDescent="0.3">
      <c r="A2" s="79" t="s">
        <v>1</v>
      </c>
      <c r="B2" s="80"/>
      <c r="C2" s="86" t="s">
        <v>149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  <c r="AB2" s="79" t="s">
        <v>4</v>
      </c>
      <c r="AC2" s="80"/>
      <c r="AD2" s="93" t="s">
        <v>139</v>
      </c>
      <c r="AE2" s="94"/>
      <c r="AF2" s="17" t="s">
        <v>8</v>
      </c>
      <c r="AG2" s="32"/>
      <c r="AH2" s="73"/>
      <c r="AI2" s="74"/>
      <c r="AJ2" s="75"/>
      <c r="AM2" s="13"/>
      <c r="AT2" s="14"/>
      <c r="AU2" s="13"/>
    </row>
    <row r="3" spans="1:55" x14ac:dyDescent="0.3">
      <c r="A3" s="79" t="s">
        <v>3</v>
      </c>
      <c r="B3" s="80"/>
      <c r="C3" s="86" t="s">
        <v>148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22" t="s">
        <v>9</v>
      </c>
      <c r="P3" s="25"/>
      <c r="Q3" s="21"/>
      <c r="R3" s="85" t="s">
        <v>141</v>
      </c>
      <c r="S3" s="85"/>
      <c r="T3" s="85"/>
      <c r="U3" s="85"/>
      <c r="V3" s="85"/>
      <c r="W3" s="85"/>
      <c r="X3" s="85"/>
      <c r="Y3" s="85"/>
      <c r="Z3" s="85"/>
      <c r="AA3" s="85"/>
      <c r="AB3" s="79" t="s">
        <v>144</v>
      </c>
      <c r="AC3" s="80"/>
      <c r="AD3" s="93" t="s">
        <v>145</v>
      </c>
      <c r="AE3" s="94"/>
      <c r="AF3" s="17" t="s">
        <v>7</v>
      </c>
      <c r="AG3" s="33">
        <v>44497</v>
      </c>
      <c r="AH3" s="73"/>
      <c r="AI3" s="74"/>
      <c r="AJ3" s="75"/>
      <c r="AM3" s="13"/>
      <c r="AN3" s="14"/>
      <c r="AO3" s="14"/>
      <c r="AP3" s="14"/>
      <c r="AQ3" s="14"/>
      <c r="AR3" s="14"/>
      <c r="AS3" s="14"/>
      <c r="AT3" s="14"/>
      <c r="AU3" s="13"/>
    </row>
    <row r="4" spans="1:55" x14ac:dyDescent="0.3">
      <c r="A4" s="79" t="s">
        <v>5</v>
      </c>
      <c r="B4" s="80"/>
      <c r="C4" s="82">
        <v>44497</v>
      </c>
      <c r="D4" s="82"/>
      <c r="E4" s="82"/>
      <c r="F4" s="82"/>
      <c r="G4" s="23"/>
      <c r="H4" s="23"/>
      <c r="I4" s="23"/>
      <c r="J4" s="23"/>
      <c r="K4" s="23"/>
      <c r="L4" s="23"/>
      <c r="M4" s="23"/>
      <c r="N4" s="24"/>
      <c r="O4" s="20" t="s">
        <v>146</v>
      </c>
      <c r="P4" s="17"/>
      <c r="Q4" s="23"/>
      <c r="R4" s="83" t="s">
        <v>147</v>
      </c>
      <c r="S4" s="83"/>
      <c r="T4" s="83"/>
      <c r="U4" s="83"/>
      <c r="V4" s="83"/>
      <c r="W4" s="83"/>
      <c r="X4" s="83"/>
      <c r="Y4" s="83"/>
      <c r="Z4" s="83"/>
      <c r="AA4" s="84"/>
      <c r="AB4" s="26" t="s">
        <v>137</v>
      </c>
      <c r="AC4" s="93" t="s">
        <v>142</v>
      </c>
      <c r="AD4" s="93"/>
      <c r="AE4" s="94"/>
      <c r="AF4" s="17" t="s">
        <v>6</v>
      </c>
      <c r="AG4" s="32">
        <v>0</v>
      </c>
      <c r="AH4" s="76"/>
      <c r="AI4" s="77"/>
      <c r="AJ4" s="78"/>
      <c r="AM4" s="13"/>
      <c r="AN4" s="14"/>
      <c r="AO4" s="14"/>
      <c r="AP4" s="14"/>
      <c r="AQ4" s="14"/>
      <c r="AR4" s="14"/>
      <c r="AS4" s="14"/>
      <c r="AT4" s="14"/>
      <c r="AU4" s="13"/>
      <c r="AV4" s="3"/>
      <c r="AW4" s="3"/>
      <c r="AX4" s="3"/>
      <c r="AY4" s="3"/>
      <c r="AZ4" s="3"/>
    </row>
    <row r="5" spans="1:55" ht="7.5" customHeight="1" x14ac:dyDescent="0.3">
      <c r="AM5" s="13"/>
      <c r="AN5" s="13"/>
      <c r="AO5" s="13"/>
      <c r="AP5" s="13"/>
      <c r="AQ5" s="13"/>
      <c r="AR5" s="13"/>
      <c r="AS5" s="13"/>
      <c r="AT5" s="13"/>
      <c r="AU5" s="13"/>
      <c r="AV5" s="6"/>
      <c r="AW5" s="6"/>
      <c r="AX5" s="6"/>
      <c r="BA5" s="8"/>
    </row>
    <row r="6" spans="1:55" x14ac:dyDescent="0.3">
      <c r="A6" s="81" t="s">
        <v>10</v>
      </c>
      <c r="B6" s="81" t="s">
        <v>11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95" t="s">
        <v>23</v>
      </c>
      <c r="AC6" s="95" t="s">
        <v>12</v>
      </c>
      <c r="AD6" s="95" t="s">
        <v>136</v>
      </c>
      <c r="AE6" s="95"/>
      <c r="AF6" s="95" t="s">
        <v>22</v>
      </c>
      <c r="AG6" s="95"/>
      <c r="AH6" s="95"/>
      <c r="AI6" s="95" t="s">
        <v>134</v>
      </c>
      <c r="AJ6" s="95" t="s">
        <v>135</v>
      </c>
      <c r="AV6" s="3"/>
      <c r="AW6" s="3"/>
      <c r="AX6" s="3"/>
      <c r="AY6" s="3"/>
    </row>
    <row r="7" spans="1:55" x14ac:dyDescent="0.3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95"/>
      <c r="AC7" s="95"/>
      <c r="AD7" s="9" t="s">
        <v>14</v>
      </c>
      <c r="AE7" s="9" t="s">
        <v>15</v>
      </c>
      <c r="AF7" s="9" t="s">
        <v>14</v>
      </c>
      <c r="AG7" s="9" t="s">
        <v>15</v>
      </c>
      <c r="AH7" s="9" t="s">
        <v>16</v>
      </c>
      <c r="AI7" s="95"/>
      <c r="AJ7" s="95"/>
      <c r="AV7" s="3"/>
      <c r="AW7" s="3"/>
      <c r="AY7" s="4"/>
      <c r="AZ7" s="4"/>
      <c r="BA7" s="4"/>
      <c r="BB7" s="4"/>
    </row>
    <row r="8" spans="1:55" x14ac:dyDescent="0.3">
      <c r="A8" s="12">
        <v>1</v>
      </c>
      <c r="B8" s="97" t="s">
        <v>150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</row>
    <row r="9" spans="1:55" x14ac:dyDescent="0.3">
      <c r="A9" s="10" t="s">
        <v>24</v>
      </c>
      <c r="B9" s="98" t="s">
        <v>151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10" t="s">
        <v>19</v>
      </c>
      <c r="AC9" s="43">
        <v>254</v>
      </c>
      <c r="AD9" s="44">
        <v>925.88</v>
      </c>
      <c r="AE9" s="45">
        <f>AC9*AD9</f>
        <v>235173.52</v>
      </c>
      <c r="AF9" s="57">
        <v>77.58</v>
      </c>
      <c r="AG9" s="46">
        <f>AC9*AF9</f>
        <v>19705.32</v>
      </c>
      <c r="AH9" s="46">
        <f>AG9*222.24%</f>
        <v>43793.103168000001</v>
      </c>
      <c r="AI9" s="46">
        <f>AE9+AH9</f>
        <v>278966.62316800002</v>
      </c>
      <c r="AJ9" s="46">
        <f>1.25*AI9</f>
        <v>348708.27896000003</v>
      </c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x14ac:dyDescent="0.3">
      <c r="A10" s="10" t="s">
        <v>25</v>
      </c>
      <c r="B10" s="67" t="s">
        <v>152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10" t="s">
        <v>17</v>
      </c>
      <c r="AC10" s="43">
        <v>680</v>
      </c>
      <c r="AD10" s="47">
        <v>22.47</v>
      </c>
      <c r="AE10" s="45">
        <f t="shared" ref="AE10:AE17" si="0">AC10*AD10</f>
        <v>15279.599999999999</v>
      </c>
      <c r="AF10" s="57">
        <v>23.54</v>
      </c>
      <c r="AG10" s="46">
        <f t="shared" ref="AG10:AG17" si="1">AC10*AF10</f>
        <v>16007.199999999999</v>
      </c>
      <c r="AH10" s="46">
        <f t="shared" ref="AH10:AH37" si="2">AG10*222.24%</f>
        <v>35574.401279999998</v>
      </c>
      <c r="AI10" s="46">
        <f t="shared" ref="AI10:AI17" si="3">AE10+AH10</f>
        <v>50854.001279999997</v>
      </c>
      <c r="AJ10" s="46">
        <f t="shared" ref="AJ10:AJ37" si="4">1.25*AI10</f>
        <v>63567.501599999996</v>
      </c>
      <c r="AL10" s="13"/>
      <c r="AM10" s="27"/>
      <c r="AN10" s="27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7"/>
      <c r="AZ10" s="29"/>
      <c r="BA10" s="29"/>
      <c r="BB10" s="29"/>
      <c r="BC10" s="13"/>
    </row>
    <row r="11" spans="1:55" x14ac:dyDescent="0.3">
      <c r="A11" s="10" t="s">
        <v>26</v>
      </c>
      <c r="B11" s="67" t="s">
        <v>153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10" t="s">
        <v>19</v>
      </c>
      <c r="AC11" s="43">
        <v>520</v>
      </c>
      <c r="AD11" s="47">
        <v>5.12</v>
      </c>
      <c r="AE11" s="45">
        <f t="shared" si="0"/>
        <v>2662.4</v>
      </c>
      <c r="AF11" s="57">
        <v>3.14</v>
      </c>
      <c r="AG11" s="46">
        <f t="shared" si="1"/>
        <v>1632.8</v>
      </c>
      <c r="AH11" s="46">
        <f t="shared" si="2"/>
        <v>3628.7347199999999</v>
      </c>
      <c r="AI11" s="46">
        <f t="shared" si="3"/>
        <v>6291.13472</v>
      </c>
      <c r="AJ11" s="46">
        <f t="shared" si="4"/>
        <v>7863.9184000000005</v>
      </c>
      <c r="AL11" s="13"/>
      <c r="AM11" s="25"/>
      <c r="AN11" s="29"/>
      <c r="AO11" s="29"/>
      <c r="AP11" s="29"/>
      <c r="AQ11" s="29"/>
      <c r="AR11" s="29"/>
      <c r="AS11" s="29"/>
      <c r="AT11" s="29"/>
      <c r="AU11" s="27"/>
      <c r="AV11" s="27"/>
      <c r="AW11" s="15"/>
      <c r="AX11" s="15"/>
      <c r="AY11" s="15"/>
      <c r="AZ11" s="15"/>
      <c r="BA11" s="14"/>
      <c r="BB11" s="14"/>
      <c r="BC11" s="13"/>
    </row>
    <row r="12" spans="1:55" x14ac:dyDescent="0.3">
      <c r="A12" s="10" t="s">
        <v>27</v>
      </c>
      <c r="B12" s="67" t="s">
        <v>154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10" t="s">
        <v>155</v>
      </c>
      <c r="AC12" s="43">
        <v>66</v>
      </c>
      <c r="AD12" s="47">
        <v>12.44</v>
      </c>
      <c r="AE12" s="45">
        <f t="shared" si="0"/>
        <v>821.04</v>
      </c>
      <c r="AF12" s="57">
        <v>18.89</v>
      </c>
      <c r="AG12" s="46">
        <f t="shared" si="1"/>
        <v>1246.74</v>
      </c>
      <c r="AH12" s="46">
        <f t="shared" si="2"/>
        <v>2770.7549759999997</v>
      </c>
      <c r="AI12" s="46">
        <f t="shared" si="3"/>
        <v>3591.7949759999997</v>
      </c>
      <c r="AJ12" s="46">
        <f t="shared" si="4"/>
        <v>4489.7437199999995</v>
      </c>
      <c r="AL12" s="13"/>
      <c r="AM12" s="27"/>
      <c r="AN12" s="27"/>
      <c r="AO12" s="29"/>
      <c r="AP12" s="29"/>
      <c r="AQ12" s="29"/>
      <c r="AR12" s="29"/>
      <c r="AS12" s="29"/>
      <c r="AT12" s="29"/>
      <c r="AU12" s="27"/>
      <c r="AV12" s="27"/>
      <c r="AW12" s="30"/>
      <c r="AX12" s="14"/>
      <c r="AY12" s="14"/>
      <c r="AZ12" s="14"/>
      <c r="BA12" s="14"/>
      <c r="BB12" s="14"/>
      <c r="BC12" s="13"/>
    </row>
    <row r="13" spans="1:55" x14ac:dyDescent="0.3">
      <c r="A13" s="10" t="s">
        <v>28</v>
      </c>
      <c r="B13" s="67" t="s">
        <v>156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10" t="s">
        <v>19</v>
      </c>
      <c r="AC13" s="43">
        <v>130</v>
      </c>
      <c r="AD13" s="47">
        <v>543.96</v>
      </c>
      <c r="AE13" s="45">
        <f t="shared" si="0"/>
        <v>70714.8</v>
      </c>
      <c r="AF13" s="57">
        <v>5.87</v>
      </c>
      <c r="AG13" s="46">
        <f t="shared" si="1"/>
        <v>763.1</v>
      </c>
      <c r="AH13" s="46">
        <f t="shared" si="2"/>
        <v>1695.91344</v>
      </c>
      <c r="AI13" s="46">
        <f t="shared" si="3"/>
        <v>72410.713440000007</v>
      </c>
      <c r="AJ13" s="46">
        <f t="shared" si="4"/>
        <v>90513.391800000012</v>
      </c>
      <c r="AL13" s="13"/>
      <c r="AM13" s="27"/>
      <c r="AN13" s="27"/>
      <c r="AO13" s="29"/>
      <c r="AP13" s="29"/>
      <c r="AQ13" s="29"/>
      <c r="AR13" s="29"/>
      <c r="AS13" s="29"/>
      <c r="AT13" s="29"/>
      <c r="AU13" s="27"/>
      <c r="AV13" s="27"/>
      <c r="AW13" s="31"/>
      <c r="AX13" s="31"/>
      <c r="AY13" s="31"/>
      <c r="AZ13" s="14"/>
      <c r="BA13" s="14"/>
      <c r="BB13" s="14"/>
      <c r="BC13" s="13"/>
    </row>
    <row r="14" spans="1:55" x14ac:dyDescent="0.3">
      <c r="A14" s="10" t="s">
        <v>29</v>
      </c>
      <c r="B14" s="67" t="s">
        <v>157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10" t="s">
        <v>19</v>
      </c>
      <c r="AC14" s="43">
        <v>1</v>
      </c>
      <c r="AD14" s="47">
        <v>21740.799999999999</v>
      </c>
      <c r="AE14" s="45">
        <f t="shared" si="0"/>
        <v>21740.799999999999</v>
      </c>
      <c r="AF14" s="57">
        <v>5589</v>
      </c>
      <c r="AG14" s="46">
        <f t="shared" si="1"/>
        <v>5589</v>
      </c>
      <c r="AH14" s="46">
        <f t="shared" si="2"/>
        <v>12420.9936</v>
      </c>
      <c r="AI14" s="46">
        <f t="shared" si="3"/>
        <v>34161.793599999997</v>
      </c>
      <c r="AJ14" s="46">
        <f t="shared" si="4"/>
        <v>42702.241999999998</v>
      </c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x14ac:dyDescent="0.3">
      <c r="A15" s="10" t="s">
        <v>30</v>
      </c>
      <c r="B15" s="67" t="s">
        <v>158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10" t="s">
        <v>19</v>
      </c>
      <c r="AC15" s="43">
        <v>1</v>
      </c>
      <c r="AD15" s="47">
        <v>64030.18</v>
      </c>
      <c r="AE15" s="45">
        <f t="shared" si="0"/>
        <v>64030.18</v>
      </c>
      <c r="AF15" s="57">
        <v>5589</v>
      </c>
      <c r="AG15" s="46">
        <f t="shared" si="1"/>
        <v>5589</v>
      </c>
      <c r="AH15" s="46">
        <f t="shared" si="2"/>
        <v>12420.9936</v>
      </c>
      <c r="AI15" s="46">
        <f t="shared" si="3"/>
        <v>76451.173599999995</v>
      </c>
      <c r="AJ15" s="46">
        <f t="shared" si="4"/>
        <v>95563.96699999999</v>
      </c>
      <c r="AL15" s="13"/>
      <c r="AM15" s="13"/>
      <c r="AN15" s="13"/>
      <c r="AO15" s="13"/>
      <c r="AP15" s="13"/>
      <c r="AQ15" s="13"/>
      <c r="AR15" s="13"/>
      <c r="AS15" s="13"/>
      <c r="AT15" s="28"/>
      <c r="AU15" s="28"/>
      <c r="AV15" s="28"/>
      <c r="AW15" s="28"/>
      <c r="AX15" s="28"/>
      <c r="AY15" s="13"/>
      <c r="AZ15" s="13"/>
      <c r="BA15" s="13"/>
      <c r="BB15" s="13"/>
      <c r="BC15" s="13"/>
    </row>
    <row r="16" spans="1:55" x14ac:dyDescent="0.3">
      <c r="A16" s="10" t="s">
        <v>31</v>
      </c>
      <c r="B16" s="67" t="s">
        <v>159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10" t="s">
        <v>155</v>
      </c>
      <c r="AC16" s="43">
        <v>6</v>
      </c>
      <c r="AD16" s="47">
        <v>446</v>
      </c>
      <c r="AE16" s="45">
        <f t="shared" si="0"/>
        <v>2676</v>
      </c>
      <c r="AF16" s="57">
        <v>1.28</v>
      </c>
      <c r="AG16" s="46">
        <f t="shared" si="1"/>
        <v>7.68</v>
      </c>
      <c r="AH16" s="46">
        <f t="shared" si="2"/>
        <v>17.068031999999999</v>
      </c>
      <c r="AI16" s="46">
        <f t="shared" si="3"/>
        <v>2693.0680320000001</v>
      </c>
      <c r="AJ16" s="46">
        <f t="shared" si="4"/>
        <v>3366.3350399999999</v>
      </c>
      <c r="AT16" s="4"/>
      <c r="AX16" s="8"/>
    </row>
    <row r="17" spans="1:58" x14ac:dyDescent="0.3">
      <c r="A17" s="10" t="s">
        <v>32</v>
      </c>
      <c r="B17" s="67" t="s">
        <v>160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10" t="s">
        <v>155</v>
      </c>
      <c r="AC17" s="43">
        <v>2</v>
      </c>
      <c r="AD17" s="47">
        <v>4500</v>
      </c>
      <c r="AE17" s="45">
        <f t="shared" si="0"/>
        <v>9000</v>
      </c>
      <c r="AF17" s="57">
        <v>258</v>
      </c>
      <c r="AG17" s="46">
        <f t="shared" si="1"/>
        <v>516</v>
      </c>
      <c r="AH17" s="46">
        <f t="shared" si="2"/>
        <v>1146.7583999999999</v>
      </c>
      <c r="AI17" s="46">
        <f t="shared" si="3"/>
        <v>10146.758400000001</v>
      </c>
      <c r="AJ17" s="46">
        <f t="shared" si="4"/>
        <v>12683.448</v>
      </c>
      <c r="AL17" s="5"/>
      <c r="AM17" s="5"/>
      <c r="AN17" s="5"/>
      <c r="AR17" s="15"/>
      <c r="AS17" s="15"/>
      <c r="AT17" s="15"/>
      <c r="AU17" s="15"/>
      <c r="AV17" s="15"/>
      <c r="AW17" s="15"/>
      <c r="AX17" s="8"/>
      <c r="AY17" s="5"/>
      <c r="AZ17" s="5"/>
      <c r="BB17" s="3"/>
      <c r="BC17" s="3"/>
      <c r="BE17" s="4"/>
      <c r="BF17" s="4"/>
    </row>
    <row r="18" spans="1:58" x14ac:dyDescent="0.3">
      <c r="A18" s="10" t="s">
        <v>33</v>
      </c>
      <c r="B18" s="67" t="s">
        <v>161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10" t="s">
        <v>155</v>
      </c>
      <c r="AC18" s="43">
        <v>2</v>
      </c>
      <c r="AD18" s="47">
        <v>4500</v>
      </c>
      <c r="AE18" s="45">
        <f t="shared" ref="AE18:AE22" si="5">AC18*AD18</f>
        <v>9000</v>
      </c>
      <c r="AF18" s="57">
        <v>258</v>
      </c>
      <c r="AG18" s="46">
        <f t="shared" ref="AG18:AG22" si="6">AC18*AF18</f>
        <v>516</v>
      </c>
      <c r="AH18" s="46">
        <f t="shared" si="2"/>
        <v>1146.7583999999999</v>
      </c>
      <c r="AI18" s="46">
        <f t="shared" ref="AI18:AI22" si="7">AE18+AH18</f>
        <v>10146.758400000001</v>
      </c>
      <c r="AJ18" s="46">
        <f t="shared" si="4"/>
        <v>12683.448</v>
      </c>
      <c r="AL18" s="3"/>
      <c r="AN18" s="4"/>
      <c r="AQ18" s="4"/>
      <c r="AR18" s="4"/>
      <c r="AS18" s="4"/>
      <c r="AT18" s="4"/>
      <c r="AU18" s="4"/>
      <c r="AX18" s="8"/>
      <c r="AY18" s="4"/>
      <c r="AZ18" s="4"/>
      <c r="BB18" s="3"/>
      <c r="BC18" s="3"/>
      <c r="BE18" s="11"/>
      <c r="BF18" s="11"/>
    </row>
    <row r="19" spans="1:58" x14ac:dyDescent="0.3">
      <c r="A19" s="10" t="s">
        <v>34</v>
      </c>
      <c r="B19" s="67" t="s">
        <v>164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10" t="s">
        <v>19</v>
      </c>
      <c r="AC19" s="43">
        <v>16</v>
      </c>
      <c r="AD19" s="47">
        <v>5.86</v>
      </c>
      <c r="AE19" s="45">
        <f t="shared" si="5"/>
        <v>93.76</v>
      </c>
      <c r="AF19" s="57">
        <v>1.58</v>
      </c>
      <c r="AG19" s="46">
        <f t="shared" si="6"/>
        <v>25.28</v>
      </c>
      <c r="AH19" s="46">
        <f t="shared" si="2"/>
        <v>56.182271999999998</v>
      </c>
      <c r="AI19" s="46">
        <f t="shared" si="7"/>
        <v>149.942272</v>
      </c>
      <c r="AJ19" s="46">
        <f t="shared" si="4"/>
        <v>187.42784</v>
      </c>
      <c r="AL19" s="3"/>
      <c r="AN19" s="4"/>
      <c r="AQ19" s="4"/>
      <c r="AR19" s="4"/>
      <c r="AS19" s="4"/>
      <c r="AT19" s="4"/>
      <c r="AU19" s="4"/>
      <c r="AX19" s="8"/>
      <c r="AY19" s="4"/>
      <c r="AZ19" s="4"/>
      <c r="BB19" s="3"/>
      <c r="BC19" s="3"/>
      <c r="BE19" s="11"/>
      <c r="BF19" s="11"/>
    </row>
    <row r="20" spans="1:58" x14ac:dyDescent="0.3">
      <c r="A20" s="10" t="s">
        <v>35</v>
      </c>
      <c r="B20" s="67" t="s">
        <v>165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10" t="s">
        <v>19</v>
      </c>
      <c r="AC20" s="43">
        <v>60</v>
      </c>
      <c r="AD20" s="47">
        <v>6.22</v>
      </c>
      <c r="AE20" s="45">
        <f t="shared" si="5"/>
        <v>373.2</v>
      </c>
      <c r="AF20" s="57">
        <v>1.58</v>
      </c>
      <c r="AG20" s="46">
        <f t="shared" si="6"/>
        <v>94.800000000000011</v>
      </c>
      <c r="AH20" s="46">
        <f t="shared" si="2"/>
        <v>210.68352000000002</v>
      </c>
      <c r="AI20" s="46">
        <f t="shared" si="7"/>
        <v>583.88351999999998</v>
      </c>
      <c r="AJ20" s="46">
        <f t="shared" si="4"/>
        <v>729.85439999999994</v>
      </c>
      <c r="AL20" s="3"/>
      <c r="AN20" s="4"/>
      <c r="AQ20" s="4"/>
      <c r="AR20" s="4"/>
      <c r="AS20" s="4"/>
      <c r="AT20" s="4"/>
      <c r="AU20" s="4"/>
      <c r="AX20" s="8"/>
      <c r="AY20" s="4"/>
      <c r="AZ20" s="4"/>
      <c r="BB20" s="3"/>
      <c r="BC20" s="3"/>
      <c r="BE20" s="11"/>
      <c r="BF20" s="11"/>
    </row>
    <row r="21" spans="1:58" x14ac:dyDescent="0.3">
      <c r="A21" s="10" t="s">
        <v>36</v>
      </c>
      <c r="B21" s="67" t="s">
        <v>167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10" t="s">
        <v>17</v>
      </c>
      <c r="AC21" s="43">
        <v>1200</v>
      </c>
      <c r="AD21" s="47">
        <v>6.99</v>
      </c>
      <c r="AE21" s="45">
        <f t="shared" si="5"/>
        <v>8388</v>
      </c>
      <c r="AF21" s="57">
        <v>6.89</v>
      </c>
      <c r="AG21" s="46">
        <f t="shared" si="6"/>
        <v>8268</v>
      </c>
      <c r="AH21" s="46">
        <f t="shared" si="2"/>
        <v>18374.803199999998</v>
      </c>
      <c r="AI21" s="46">
        <f t="shared" si="7"/>
        <v>26762.803199999998</v>
      </c>
      <c r="AJ21" s="46">
        <f t="shared" si="4"/>
        <v>33453.504000000001</v>
      </c>
      <c r="AL21" s="3"/>
      <c r="AN21" s="4"/>
      <c r="AQ21" s="4"/>
      <c r="AR21" s="4"/>
      <c r="AS21" s="4"/>
      <c r="AT21" s="4"/>
      <c r="AU21" s="4"/>
      <c r="AX21" s="8"/>
      <c r="AY21" s="4"/>
      <c r="AZ21" s="4"/>
      <c r="BB21" s="3"/>
      <c r="BC21" s="3"/>
      <c r="BE21" s="11"/>
      <c r="BF21" s="11"/>
    </row>
    <row r="22" spans="1:58" x14ac:dyDescent="0.3">
      <c r="A22" s="10" t="s">
        <v>37</v>
      </c>
      <c r="B22" s="67" t="s">
        <v>168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10" t="s">
        <v>17</v>
      </c>
      <c r="AC22" s="43">
        <v>1200</v>
      </c>
      <c r="AD22" s="47">
        <v>6.99</v>
      </c>
      <c r="AE22" s="45">
        <f t="shared" si="5"/>
        <v>8388</v>
      </c>
      <c r="AF22" s="57">
        <v>6.89</v>
      </c>
      <c r="AG22" s="46">
        <f t="shared" si="6"/>
        <v>8268</v>
      </c>
      <c r="AH22" s="46">
        <f t="shared" si="2"/>
        <v>18374.803199999998</v>
      </c>
      <c r="AI22" s="46">
        <f t="shared" si="7"/>
        <v>26762.803199999998</v>
      </c>
      <c r="AJ22" s="46">
        <f t="shared" si="4"/>
        <v>33453.504000000001</v>
      </c>
      <c r="AL22" s="3"/>
      <c r="AN22" s="4"/>
      <c r="AQ22" s="4"/>
      <c r="AR22" s="4"/>
      <c r="AS22" s="4"/>
      <c r="AT22" s="4"/>
      <c r="AU22" s="4"/>
      <c r="AX22" s="8"/>
      <c r="AY22" s="4"/>
      <c r="AZ22" s="4"/>
      <c r="BB22" s="3"/>
      <c r="BC22" s="3"/>
      <c r="BE22" s="11"/>
      <c r="BF22" s="11"/>
    </row>
    <row r="23" spans="1:58" s="13" customFormat="1" ht="7.05" customHeight="1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4"/>
      <c r="AC23" s="48"/>
      <c r="AD23" s="49"/>
      <c r="AE23" s="49"/>
      <c r="AF23" s="50"/>
      <c r="AG23" s="50"/>
      <c r="AH23" s="50"/>
      <c r="AI23" s="50"/>
      <c r="AJ23" s="50"/>
      <c r="AL23" s="36"/>
      <c r="AN23" s="35"/>
      <c r="AQ23" s="35"/>
      <c r="AR23" s="35"/>
      <c r="AS23" s="35"/>
      <c r="AT23" s="35"/>
      <c r="AU23" s="35"/>
      <c r="AX23" s="37"/>
      <c r="AY23" s="35"/>
      <c r="AZ23" s="35"/>
      <c r="BB23" s="36"/>
      <c r="BC23" s="36"/>
      <c r="BE23" s="38"/>
      <c r="BF23" s="38"/>
    </row>
    <row r="24" spans="1:58" x14ac:dyDescent="0.3">
      <c r="A24" s="12">
        <v>2</v>
      </c>
      <c r="B24" s="40" t="s">
        <v>387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51"/>
      <c r="AD24" s="52"/>
      <c r="AE24" s="52"/>
      <c r="AF24" s="51"/>
      <c r="AG24" s="51"/>
      <c r="AH24" s="51"/>
      <c r="AI24" s="58"/>
      <c r="AJ24" s="59"/>
      <c r="AL24" s="3"/>
      <c r="AN24" s="4"/>
      <c r="AO24" s="4"/>
      <c r="AQ24" s="3"/>
      <c r="AT24" s="3"/>
      <c r="AU24" s="3"/>
      <c r="AV24" s="4"/>
      <c r="AW24" s="4"/>
      <c r="AX24" s="4"/>
      <c r="AZ24" s="3"/>
      <c r="BB24" s="3"/>
      <c r="BD24" s="4"/>
      <c r="BE24" s="4"/>
      <c r="BF24" s="4"/>
    </row>
    <row r="25" spans="1:58" x14ac:dyDescent="0.3">
      <c r="A25" s="10" t="s">
        <v>38</v>
      </c>
      <c r="B25" s="98" t="s">
        <v>162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10" t="s">
        <v>19</v>
      </c>
      <c r="AC25" s="43">
        <v>456</v>
      </c>
      <c r="AD25" s="44">
        <v>778.35</v>
      </c>
      <c r="AE25" s="45">
        <f>AC25*AD25</f>
        <v>354927.60000000003</v>
      </c>
      <c r="AF25" s="57">
        <v>77.58</v>
      </c>
      <c r="AG25" s="46">
        <f>AC25*AF25</f>
        <v>35376.479999999996</v>
      </c>
      <c r="AH25" s="46">
        <f>AG25*222.24%</f>
        <v>78620.689151999992</v>
      </c>
      <c r="AI25" s="46">
        <f>AE25+AH25</f>
        <v>433548.28915200004</v>
      </c>
      <c r="AJ25" s="46">
        <f>1.25*AI25</f>
        <v>541935.36144000001</v>
      </c>
    </row>
    <row r="26" spans="1:58" x14ac:dyDescent="0.3">
      <c r="A26" s="10" t="s">
        <v>39</v>
      </c>
      <c r="B26" s="67" t="s">
        <v>152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10" t="s">
        <v>17</v>
      </c>
      <c r="AC26" s="43">
        <v>1200</v>
      </c>
      <c r="AD26" s="47">
        <v>22.47</v>
      </c>
      <c r="AE26" s="45">
        <f t="shared" ref="AE26:AE33" si="8">AC26*AD26</f>
        <v>26964</v>
      </c>
      <c r="AF26" s="57">
        <v>23.54</v>
      </c>
      <c r="AG26" s="46">
        <f t="shared" ref="AG26:AG33" si="9">AC26*AF26</f>
        <v>28248</v>
      </c>
      <c r="AH26" s="46">
        <f t="shared" si="2"/>
        <v>62778.355199999998</v>
      </c>
      <c r="AI26" s="46">
        <f t="shared" ref="AI26:AI33" si="10">AE26+AH26</f>
        <v>89742.355199999991</v>
      </c>
      <c r="AJ26" s="46">
        <f t="shared" si="4"/>
        <v>112177.94399999999</v>
      </c>
      <c r="AQ26" s="16"/>
      <c r="AR26" s="16"/>
    </row>
    <row r="27" spans="1:58" x14ac:dyDescent="0.3">
      <c r="A27" s="10" t="s">
        <v>40</v>
      </c>
      <c r="B27" s="67" t="s">
        <v>153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10" t="s">
        <v>19</v>
      </c>
      <c r="AC27" s="43">
        <v>940</v>
      </c>
      <c r="AD27" s="47">
        <v>5.12</v>
      </c>
      <c r="AE27" s="45">
        <f t="shared" si="8"/>
        <v>4812.8</v>
      </c>
      <c r="AF27" s="57">
        <v>3.14</v>
      </c>
      <c r="AG27" s="46">
        <f t="shared" si="9"/>
        <v>2951.6</v>
      </c>
      <c r="AH27" s="46">
        <f t="shared" si="2"/>
        <v>6559.6358399999999</v>
      </c>
      <c r="AI27" s="46">
        <f t="shared" si="10"/>
        <v>11372.43584</v>
      </c>
      <c r="AJ27" s="46">
        <f t="shared" si="4"/>
        <v>14215.5448</v>
      </c>
    </row>
    <row r="28" spans="1:58" x14ac:dyDescent="0.3">
      <c r="A28" s="10" t="s">
        <v>41</v>
      </c>
      <c r="B28" s="67" t="s">
        <v>154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10" t="s">
        <v>155</v>
      </c>
      <c r="AC28" s="43">
        <v>114</v>
      </c>
      <c r="AD28" s="47">
        <v>12.44</v>
      </c>
      <c r="AE28" s="45">
        <f t="shared" si="8"/>
        <v>1418.1599999999999</v>
      </c>
      <c r="AF28" s="57">
        <v>18.89</v>
      </c>
      <c r="AG28" s="46">
        <f t="shared" si="9"/>
        <v>2153.46</v>
      </c>
      <c r="AH28" s="46">
        <f t="shared" si="2"/>
        <v>4785.8495039999998</v>
      </c>
      <c r="AI28" s="46">
        <f t="shared" si="10"/>
        <v>6204.0095039999997</v>
      </c>
      <c r="AJ28" s="46">
        <f t="shared" si="4"/>
        <v>7755.01188</v>
      </c>
    </row>
    <row r="29" spans="1:58" x14ac:dyDescent="0.3">
      <c r="A29" s="10" t="s">
        <v>42</v>
      </c>
      <c r="B29" s="67" t="s">
        <v>163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10" t="s">
        <v>19</v>
      </c>
      <c r="AC29" s="43">
        <v>230</v>
      </c>
      <c r="AD29" s="47">
        <v>483.95</v>
      </c>
      <c r="AE29" s="45">
        <f t="shared" si="8"/>
        <v>111308.5</v>
      </c>
      <c r="AF29" s="57">
        <v>5.87</v>
      </c>
      <c r="AG29" s="46">
        <f t="shared" si="9"/>
        <v>1350.1000000000001</v>
      </c>
      <c r="AH29" s="46">
        <f t="shared" si="2"/>
        <v>3000.4622400000003</v>
      </c>
      <c r="AI29" s="46">
        <f t="shared" si="10"/>
        <v>114308.96223999999</v>
      </c>
      <c r="AJ29" s="46">
        <f t="shared" si="4"/>
        <v>142886.2028</v>
      </c>
    </row>
    <row r="30" spans="1:58" x14ac:dyDescent="0.3">
      <c r="A30" s="10" t="s">
        <v>43</v>
      </c>
      <c r="B30" s="67" t="s">
        <v>158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10" t="s">
        <v>19</v>
      </c>
      <c r="AC30" s="43">
        <v>2</v>
      </c>
      <c r="AD30" s="47">
        <v>64030.18</v>
      </c>
      <c r="AE30" s="45">
        <f t="shared" si="8"/>
        <v>128060.36</v>
      </c>
      <c r="AF30" s="57">
        <v>5589</v>
      </c>
      <c r="AG30" s="46">
        <f t="shared" si="9"/>
        <v>11178</v>
      </c>
      <c r="AH30" s="46">
        <f t="shared" si="2"/>
        <v>24841.9872</v>
      </c>
      <c r="AI30" s="46">
        <f t="shared" si="10"/>
        <v>152902.34719999999</v>
      </c>
      <c r="AJ30" s="46">
        <f t="shared" si="4"/>
        <v>191127.93399999998</v>
      </c>
    </row>
    <row r="31" spans="1:58" x14ac:dyDescent="0.3">
      <c r="A31" s="10" t="s">
        <v>44</v>
      </c>
      <c r="B31" s="67" t="s">
        <v>159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10" t="s">
        <v>19</v>
      </c>
      <c r="AC31" s="43">
        <v>8</v>
      </c>
      <c r="AD31" s="47">
        <v>446</v>
      </c>
      <c r="AE31" s="45">
        <f t="shared" si="8"/>
        <v>3568</v>
      </c>
      <c r="AF31" s="57">
        <v>1.28</v>
      </c>
      <c r="AG31" s="46">
        <f t="shared" si="9"/>
        <v>10.24</v>
      </c>
      <c r="AH31" s="46">
        <f t="shared" si="2"/>
        <v>22.757376000000001</v>
      </c>
      <c r="AI31" s="46">
        <f t="shared" si="10"/>
        <v>3590.757376</v>
      </c>
      <c r="AJ31" s="46">
        <f t="shared" si="4"/>
        <v>4488.4467199999999</v>
      </c>
    </row>
    <row r="32" spans="1:58" x14ac:dyDescent="0.3">
      <c r="A32" s="10" t="s">
        <v>45</v>
      </c>
      <c r="B32" s="67" t="s">
        <v>160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10" t="s">
        <v>155</v>
      </c>
      <c r="AC32" s="43">
        <v>2</v>
      </c>
      <c r="AD32" s="47">
        <v>4500</v>
      </c>
      <c r="AE32" s="45">
        <f t="shared" si="8"/>
        <v>9000</v>
      </c>
      <c r="AF32" s="57">
        <v>258</v>
      </c>
      <c r="AG32" s="46">
        <f t="shared" si="9"/>
        <v>516</v>
      </c>
      <c r="AH32" s="46">
        <f t="shared" si="2"/>
        <v>1146.7583999999999</v>
      </c>
      <c r="AI32" s="46">
        <f t="shared" si="10"/>
        <v>10146.758400000001</v>
      </c>
      <c r="AJ32" s="46">
        <f t="shared" si="4"/>
        <v>12683.448</v>
      </c>
    </row>
    <row r="33" spans="1:36" x14ac:dyDescent="0.3">
      <c r="A33" s="10" t="s">
        <v>46</v>
      </c>
      <c r="B33" s="67" t="s">
        <v>161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10" t="s">
        <v>155</v>
      </c>
      <c r="AC33" s="43">
        <v>2</v>
      </c>
      <c r="AD33" s="47">
        <v>4500</v>
      </c>
      <c r="AE33" s="45">
        <f t="shared" si="8"/>
        <v>9000</v>
      </c>
      <c r="AF33" s="57">
        <v>258</v>
      </c>
      <c r="AG33" s="46">
        <f t="shared" si="9"/>
        <v>516</v>
      </c>
      <c r="AH33" s="46">
        <f t="shared" si="2"/>
        <v>1146.7583999999999</v>
      </c>
      <c r="AI33" s="46">
        <f t="shared" si="10"/>
        <v>10146.758400000001</v>
      </c>
      <c r="AJ33" s="46">
        <f t="shared" si="4"/>
        <v>12683.448</v>
      </c>
    </row>
    <row r="34" spans="1:36" x14ac:dyDescent="0.3">
      <c r="A34" s="10" t="s">
        <v>47</v>
      </c>
      <c r="B34" s="67" t="s">
        <v>164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10" t="s">
        <v>19</v>
      </c>
      <c r="AC34" s="43">
        <v>26</v>
      </c>
      <c r="AD34" s="47">
        <v>5.86</v>
      </c>
      <c r="AE34" s="45">
        <f t="shared" ref="AE34:AE37" si="11">AC34*AD34</f>
        <v>152.36000000000001</v>
      </c>
      <c r="AF34" s="57">
        <v>1.58</v>
      </c>
      <c r="AG34" s="46">
        <f t="shared" ref="AG34:AG37" si="12">AC34*AF34</f>
        <v>41.08</v>
      </c>
      <c r="AH34" s="46">
        <f t="shared" si="2"/>
        <v>91.296191999999991</v>
      </c>
      <c r="AI34" s="46">
        <f t="shared" ref="AI34:AI37" si="13">AE34+AH34</f>
        <v>243.656192</v>
      </c>
      <c r="AJ34" s="46">
        <f t="shared" si="4"/>
        <v>304.57024000000001</v>
      </c>
    </row>
    <row r="35" spans="1:36" x14ac:dyDescent="0.3">
      <c r="A35" s="10" t="s">
        <v>48</v>
      </c>
      <c r="B35" s="67" t="s">
        <v>165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10" t="s">
        <v>19</v>
      </c>
      <c r="AC35" s="43">
        <v>74</v>
      </c>
      <c r="AD35" s="47">
        <v>6.22</v>
      </c>
      <c r="AE35" s="45">
        <f t="shared" si="11"/>
        <v>460.28</v>
      </c>
      <c r="AF35" s="57">
        <v>1.58</v>
      </c>
      <c r="AG35" s="46">
        <f t="shared" si="12"/>
        <v>116.92</v>
      </c>
      <c r="AH35" s="46">
        <f t="shared" si="2"/>
        <v>259.843008</v>
      </c>
      <c r="AI35" s="46">
        <f t="shared" si="13"/>
        <v>720.12300800000003</v>
      </c>
      <c r="AJ35" s="46">
        <f t="shared" si="4"/>
        <v>900.15376000000003</v>
      </c>
    </row>
    <row r="36" spans="1:36" x14ac:dyDescent="0.3">
      <c r="A36" s="10" t="s">
        <v>49</v>
      </c>
      <c r="B36" s="67" t="s">
        <v>166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10" t="s">
        <v>17</v>
      </c>
      <c r="AC36" s="43">
        <v>1500</v>
      </c>
      <c r="AD36" s="47">
        <v>6.99</v>
      </c>
      <c r="AE36" s="45">
        <f t="shared" si="11"/>
        <v>10485</v>
      </c>
      <c r="AF36" s="57">
        <v>6.89</v>
      </c>
      <c r="AG36" s="46">
        <f t="shared" si="12"/>
        <v>10335</v>
      </c>
      <c r="AH36" s="46">
        <f t="shared" si="2"/>
        <v>22968.504000000001</v>
      </c>
      <c r="AI36" s="46">
        <f t="shared" si="13"/>
        <v>33453.504000000001</v>
      </c>
      <c r="AJ36" s="46">
        <f t="shared" si="4"/>
        <v>41816.880000000005</v>
      </c>
    </row>
    <row r="37" spans="1:36" x14ac:dyDescent="0.3">
      <c r="A37" s="10" t="s">
        <v>50</v>
      </c>
      <c r="B37" s="67" t="s">
        <v>168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10" t="s">
        <v>17</v>
      </c>
      <c r="AC37" s="43">
        <v>1500</v>
      </c>
      <c r="AD37" s="47">
        <v>6.99</v>
      </c>
      <c r="AE37" s="45">
        <f t="shared" si="11"/>
        <v>10485</v>
      </c>
      <c r="AF37" s="57">
        <v>6.89</v>
      </c>
      <c r="AG37" s="46">
        <f t="shared" si="12"/>
        <v>10335</v>
      </c>
      <c r="AH37" s="46">
        <f t="shared" si="2"/>
        <v>22968.504000000001</v>
      </c>
      <c r="AI37" s="46">
        <f t="shared" si="13"/>
        <v>33453.504000000001</v>
      </c>
      <c r="AJ37" s="46">
        <f t="shared" si="4"/>
        <v>41816.880000000005</v>
      </c>
    </row>
    <row r="38" spans="1:36" ht="7.05" customHeight="1" x14ac:dyDescent="0.3">
      <c r="AC38" s="53"/>
      <c r="AD38" s="54"/>
      <c r="AE38" s="54"/>
      <c r="AF38" s="54"/>
      <c r="AG38" s="54"/>
      <c r="AH38" s="53"/>
      <c r="AI38" s="53"/>
      <c r="AJ38" s="53"/>
    </row>
    <row r="39" spans="1:36" ht="14.4" customHeight="1" x14ac:dyDescent="0.3">
      <c r="A39" s="39">
        <v>3</v>
      </c>
      <c r="B39" s="40" t="s">
        <v>255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51"/>
      <c r="AD39" s="51"/>
      <c r="AE39" s="51"/>
      <c r="AF39" s="51"/>
      <c r="AG39" s="51"/>
      <c r="AH39" s="51"/>
      <c r="AI39" s="51"/>
      <c r="AJ39" s="59"/>
    </row>
    <row r="40" spans="1:36" ht="14.4" customHeight="1" x14ac:dyDescent="0.3">
      <c r="A40" s="10" t="s">
        <v>51</v>
      </c>
      <c r="B40" s="67" t="s">
        <v>169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10" t="s">
        <v>17</v>
      </c>
      <c r="AC40" s="43">
        <v>30</v>
      </c>
      <c r="AD40" s="46">
        <v>133</v>
      </c>
      <c r="AE40" s="46">
        <f t="shared" ref="AE40" si="14">AC40*AD40</f>
        <v>3990</v>
      </c>
      <c r="AF40" s="57">
        <v>12.55</v>
      </c>
      <c r="AG40" s="46">
        <f t="shared" ref="AG40" si="15">AC40*AF40</f>
        <v>376.5</v>
      </c>
      <c r="AH40" s="46">
        <f t="shared" ref="AH40:AH100" si="16">AG40*222.24%</f>
        <v>836.73360000000002</v>
      </c>
      <c r="AI40" s="46">
        <f t="shared" ref="AI40" si="17">AE40+AH40</f>
        <v>4826.7335999999996</v>
      </c>
      <c r="AJ40" s="46">
        <f t="shared" ref="AJ40:AJ100" si="18">1.25*AI40</f>
        <v>6033.4169999999995</v>
      </c>
    </row>
    <row r="41" spans="1:36" ht="14.4" customHeight="1" x14ac:dyDescent="0.3">
      <c r="A41" s="10" t="s">
        <v>52</v>
      </c>
      <c r="B41" s="67" t="s">
        <v>170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10" t="s">
        <v>17</v>
      </c>
      <c r="AC41" s="43">
        <v>90</v>
      </c>
      <c r="AD41" s="46">
        <v>33</v>
      </c>
      <c r="AE41" s="46">
        <f t="shared" ref="AE41:AE98" si="19">AC41*AD41</f>
        <v>2970</v>
      </c>
      <c r="AF41" s="57">
        <v>5.58</v>
      </c>
      <c r="AG41" s="46">
        <f t="shared" ref="AG41:AG98" si="20">AC41*AF41</f>
        <v>502.2</v>
      </c>
      <c r="AH41" s="46">
        <f t="shared" si="16"/>
        <v>1116.0892799999999</v>
      </c>
      <c r="AI41" s="46">
        <f t="shared" ref="AI41:AI98" si="21">AE41+AH41</f>
        <v>4086.0892800000001</v>
      </c>
      <c r="AJ41" s="46">
        <f t="shared" si="18"/>
        <v>5107.6116000000002</v>
      </c>
    </row>
    <row r="42" spans="1:36" ht="14.4" customHeight="1" x14ac:dyDescent="0.3">
      <c r="A42" s="10" t="s">
        <v>53</v>
      </c>
      <c r="B42" s="67" t="s">
        <v>171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10" t="s">
        <v>17</v>
      </c>
      <c r="AC42" s="43">
        <v>21</v>
      </c>
      <c r="AD42" s="46">
        <v>30</v>
      </c>
      <c r="AE42" s="46">
        <f t="shared" si="19"/>
        <v>630</v>
      </c>
      <c r="AF42" s="57">
        <v>5.48</v>
      </c>
      <c r="AG42" s="46">
        <f t="shared" si="20"/>
        <v>115.08000000000001</v>
      </c>
      <c r="AH42" s="46">
        <f t="shared" si="16"/>
        <v>255.75379200000003</v>
      </c>
      <c r="AI42" s="46">
        <f t="shared" si="21"/>
        <v>885.75379199999998</v>
      </c>
      <c r="AJ42" s="46">
        <f t="shared" si="18"/>
        <v>1107.1922399999999</v>
      </c>
    </row>
    <row r="43" spans="1:36" ht="14.4" customHeight="1" x14ac:dyDescent="0.3">
      <c r="A43" s="10" t="s">
        <v>54</v>
      </c>
      <c r="B43" s="67" t="s">
        <v>172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10" t="s">
        <v>17</v>
      </c>
      <c r="AC43" s="43">
        <v>50</v>
      </c>
      <c r="AD43" s="46">
        <v>9</v>
      </c>
      <c r="AE43" s="46">
        <f t="shared" si="19"/>
        <v>450</v>
      </c>
      <c r="AF43" s="57">
        <v>3.15</v>
      </c>
      <c r="AG43" s="46">
        <f t="shared" si="20"/>
        <v>157.5</v>
      </c>
      <c r="AH43" s="46">
        <f t="shared" si="16"/>
        <v>350.02799999999996</v>
      </c>
      <c r="AI43" s="46">
        <f t="shared" si="21"/>
        <v>800.02800000000002</v>
      </c>
      <c r="AJ43" s="46">
        <f t="shared" si="18"/>
        <v>1000.0350000000001</v>
      </c>
    </row>
    <row r="44" spans="1:36" ht="14.4" customHeight="1" x14ac:dyDescent="0.3">
      <c r="A44" s="10" t="s">
        <v>55</v>
      </c>
      <c r="B44" s="67" t="s">
        <v>256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10" t="s">
        <v>19</v>
      </c>
      <c r="AC44" s="43">
        <v>12</v>
      </c>
      <c r="AD44" s="46">
        <v>44.87</v>
      </c>
      <c r="AE44" s="46">
        <f t="shared" si="19"/>
        <v>538.43999999999994</v>
      </c>
      <c r="AF44" s="57">
        <v>2.58</v>
      </c>
      <c r="AG44" s="46">
        <f t="shared" si="20"/>
        <v>30.96</v>
      </c>
      <c r="AH44" s="46">
        <f t="shared" si="16"/>
        <v>68.805503999999999</v>
      </c>
      <c r="AI44" s="46">
        <f t="shared" si="21"/>
        <v>607.24550399999998</v>
      </c>
      <c r="AJ44" s="46">
        <f t="shared" si="18"/>
        <v>759.05687999999998</v>
      </c>
    </row>
    <row r="45" spans="1:36" ht="14.4" customHeight="1" x14ac:dyDescent="0.3">
      <c r="A45" s="10" t="s">
        <v>56</v>
      </c>
      <c r="B45" s="67" t="s">
        <v>173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10" t="s">
        <v>19</v>
      </c>
      <c r="AC45" s="43">
        <v>9</v>
      </c>
      <c r="AD45" s="46">
        <v>44.87</v>
      </c>
      <c r="AE45" s="46">
        <f t="shared" si="19"/>
        <v>403.83</v>
      </c>
      <c r="AF45" s="57">
        <v>2.58</v>
      </c>
      <c r="AG45" s="46">
        <f t="shared" si="20"/>
        <v>23.22</v>
      </c>
      <c r="AH45" s="46">
        <f t="shared" si="16"/>
        <v>51.604127999999996</v>
      </c>
      <c r="AI45" s="46">
        <f t="shared" si="21"/>
        <v>455.43412799999999</v>
      </c>
      <c r="AJ45" s="46">
        <f t="shared" si="18"/>
        <v>569.29265999999996</v>
      </c>
    </row>
    <row r="46" spans="1:36" ht="14.4" customHeight="1" x14ac:dyDescent="0.3">
      <c r="A46" s="10" t="s">
        <v>57</v>
      </c>
      <c r="B46" s="67" t="s">
        <v>174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10" t="s">
        <v>19</v>
      </c>
      <c r="AC46" s="43">
        <v>6</v>
      </c>
      <c r="AD46" s="46">
        <v>44.87</v>
      </c>
      <c r="AE46" s="46">
        <f t="shared" si="19"/>
        <v>269.21999999999997</v>
      </c>
      <c r="AF46" s="57">
        <v>2.58</v>
      </c>
      <c r="AG46" s="46">
        <f t="shared" si="20"/>
        <v>15.48</v>
      </c>
      <c r="AH46" s="46">
        <f t="shared" si="16"/>
        <v>34.402752</v>
      </c>
      <c r="AI46" s="46">
        <f t="shared" si="21"/>
        <v>303.62275199999999</v>
      </c>
      <c r="AJ46" s="46">
        <f t="shared" si="18"/>
        <v>379.52843999999999</v>
      </c>
    </row>
    <row r="47" spans="1:36" ht="14.4" customHeight="1" x14ac:dyDescent="0.3">
      <c r="A47" s="10" t="s">
        <v>58</v>
      </c>
      <c r="B47" s="67" t="s">
        <v>175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10" t="s">
        <v>19</v>
      </c>
      <c r="AC47" s="43">
        <v>9</v>
      </c>
      <c r="AD47" s="46">
        <v>44.87</v>
      </c>
      <c r="AE47" s="46">
        <f t="shared" si="19"/>
        <v>403.83</v>
      </c>
      <c r="AF47" s="57">
        <v>2.58</v>
      </c>
      <c r="AG47" s="46">
        <f t="shared" si="20"/>
        <v>23.22</v>
      </c>
      <c r="AH47" s="46">
        <f t="shared" si="16"/>
        <v>51.604127999999996</v>
      </c>
      <c r="AI47" s="46">
        <f t="shared" si="21"/>
        <v>455.43412799999999</v>
      </c>
      <c r="AJ47" s="46">
        <f t="shared" si="18"/>
        <v>569.29265999999996</v>
      </c>
    </row>
    <row r="48" spans="1:36" ht="14.4" customHeight="1" x14ac:dyDescent="0.3">
      <c r="A48" s="10" t="s">
        <v>59</v>
      </c>
      <c r="B48" s="67" t="s">
        <v>176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10" t="s">
        <v>19</v>
      </c>
      <c r="AC48" s="43">
        <v>22</v>
      </c>
      <c r="AD48" s="46">
        <v>71.58</v>
      </c>
      <c r="AE48" s="46">
        <f t="shared" si="19"/>
        <v>1574.76</v>
      </c>
      <c r="AF48" s="57">
        <v>4.1500000000000004</v>
      </c>
      <c r="AG48" s="46">
        <f t="shared" si="20"/>
        <v>91.300000000000011</v>
      </c>
      <c r="AH48" s="46">
        <f t="shared" si="16"/>
        <v>202.90512000000001</v>
      </c>
      <c r="AI48" s="46">
        <f t="shared" si="21"/>
        <v>1777.6651200000001</v>
      </c>
      <c r="AJ48" s="46">
        <f t="shared" si="18"/>
        <v>2222.0814</v>
      </c>
    </row>
    <row r="49" spans="1:36" ht="28.8" customHeight="1" x14ac:dyDescent="0.3">
      <c r="A49" s="10" t="s">
        <v>60</v>
      </c>
      <c r="B49" s="69" t="s">
        <v>257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10" t="s">
        <v>19</v>
      </c>
      <c r="AC49" s="43">
        <v>3</v>
      </c>
      <c r="AD49" s="46">
        <v>8.6</v>
      </c>
      <c r="AE49" s="46">
        <f t="shared" si="19"/>
        <v>25.799999999999997</v>
      </c>
      <c r="AF49" s="57">
        <v>0.98</v>
      </c>
      <c r="AG49" s="46">
        <f t="shared" si="20"/>
        <v>2.94</v>
      </c>
      <c r="AH49" s="46">
        <f t="shared" si="16"/>
        <v>6.5338560000000001</v>
      </c>
      <c r="AI49" s="46">
        <f t="shared" si="21"/>
        <v>32.333855999999997</v>
      </c>
      <c r="AJ49" s="46">
        <f t="shared" si="18"/>
        <v>40.417319999999997</v>
      </c>
    </row>
    <row r="50" spans="1:36" ht="28.8" customHeight="1" x14ac:dyDescent="0.3">
      <c r="A50" s="10" t="s">
        <v>61</v>
      </c>
      <c r="B50" s="69" t="s">
        <v>258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10" t="s">
        <v>19</v>
      </c>
      <c r="AC50" s="43">
        <v>38</v>
      </c>
      <c r="AD50" s="46">
        <v>7.9</v>
      </c>
      <c r="AE50" s="46">
        <f t="shared" si="19"/>
        <v>300.2</v>
      </c>
      <c r="AF50" s="57">
        <v>0.98</v>
      </c>
      <c r="AG50" s="46">
        <f t="shared" si="20"/>
        <v>37.24</v>
      </c>
      <c r="AH50" s="46">
        <f t="shared" si="16"/>
        <v>82.762175999999997</v>
      </c>
      <c r="AI50" s="46">
        <f t="shared" si="21"/>
        <v>382.962176</v>
      </c>
      <c r="AJ50" s="46">
        <f t="shared" si="18"/>
        <v>478.70272</v>
      </c>
    </row>
    <row r="51" spans="1:36" ht="14.4" customHeight="1" x14ac:dyDescent="0.3">
      <c r="A51" s="10" t="s">
        <v>62</v>
      </c>
      <c r="B51" s="67" t="s">
        <v>177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10" t="s">
        <v>19</v>
      </c>
      <c r="AC51" s="43">
        <v>45</v>
      </c>
      <c r="AD51" s="46">
        <v>3</v>
      </c>
      <c r="AE51" s="46">
        <f t="shared" si="19"/>
        <v>135</v>
      </c>
      <c r="AF51" s="57">
        <v>0.25</v>
      </c>
      <c r="AG51" s="46">
        <f t="shared" si="20"/>
        <v>11.25</v>
      </c>
      <c r="AH51" s="46">
        <f t="shared" si="16"/>
        <v>25.001999999999999</v>
      </c>
      <c r="AI51" s="46">
        <f t="shared" si="21"/>
        <v>160.00200000000001</v>
      </c>
      <c r="AJ51" s="46">
        <f t="shared" si="18"/>
        <v>200.0025</v>
      </c>
    </row>
    <row r="52" spans="1:36" ht="14.4" customHeight="1" x14ac:dyDescent="0.3">
      <c r="A52" s="10" t="s">
        <v>63</v>
      </c>
      <c r="B52" s="67" t="s">
        <v>178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10" t="s">
        <v>19</v>
      </c>
      <c r="AC52" s="43">
        <v>45</v>
      </c>
      <c r="AD52" s="46">
        <v>2.8</v>
      </c>
      <c r="AE52" s="46">
        <f t="shared" si="19"/>
        <v>125.99999999999999</v>
      </c>
      <c r="AF52" s="57">
        <v>0.32</v>
      </c>
      <c r="AG52" s="46">
        <f t="shared" si="20"/>
        <v>14.4</v>
      </c>
      <c r="AH52" s="46">
        <f t="shared" si="16"/>
        <v>32.002560000000003</v>
      </c>
      <c r="AI52" s="46">
        <f t="shared" si="21"/>
        <v>158.00255999999999</v>
      </c>
      <c r="AJ52" s="46">
        <f t="shared" si="18"/>
        <v>197.50319999999999</v>
      </c>
    </row>
    <row r="53" spans="1:36" ht="14.4" customHeight="1" x14ac:dyDescent="0.3">
      <c r="A53" s="10" t="s">
        <v>64</v>
      </c>
      <c r="B53" s="67" t="s">
        <v>179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10" t="s">
        <v>155</v>
      </c>
      <c r="AC53" s="43">
        <v>1</v>
      </c>
      <c r="AD53" s="46">
        <v>320</v>
      </c>
      <c r="AE53" s="46">
        <f t="shared" si="19"/>
        <v>320</v>
      </c>
      <c r="AF53" s="57">
        <v>1.25</v>
      </c>
      <c r="AG53" s="46">
        <f t="shared" si="20"/>
        <v>1.25</v>
      </c>
      <c r="AH53" s="46">
        <f t="shared" si="16"/>
        <v>2.778</v>
      </c>
      <c r="AI53" s="46">
        <f t="shared" si="21"/>
        <v>322.77800000000002</v>
      </c>
      <c r="AJ53" s="46">
        <f t="shared" si="18"/>
        <v>403.47250000000003</v>
      </c>
    </row>
    <row r="54" spans="1:36" ht="14.4" customHeight="1" x14ac:dyDescent="0.3">
      <c r="A54" s="10" t="s">
        <v>65</v>
      </c>
      <c r="B54" s="67" t="s">
        <v>180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10" t="s">
        <v>155</v>
      </c>
      <c r="AC54" s="43">
        <v>1</v>
      </c>
      <c r="AD54" s="46">
        <v>340</v>
      </c>
      <c r="AE54" s="46">
        <f t="shared" si="19"/>
        <v>340</v>
      </c>
      <c r="AF54" s="57">
        <v>1.25</v>
      </c>
      <c r="AG54" s="46">
        <f t="shared" si="20"/>
        <v>1.25</v>
      </c>
      <c r="AH54" s="46">
        <f t="shared" si="16"/>
        <v>2.778</v>
      </c>
      <c r="AI54" s="46">
        <f t="shared" si="21"/>
        <v>342.77800000000002</v>
      </c>
      <c r="AJ54" s="46">
        <f t="shared" si="18"/>
        <v>428.47250000000003</v>
      </c>
    </row>
    <row r="55" spans="1:36" ht="14.4" customHeight="1" x14ac:dyDescent="0.3">
      <c r="A55" s="10" t="s">
        <v>66</v>
      </c>
      <c r="B55" s="67" t="s">
        <v>181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10" t="s">
        <v>19</v>
      </c>
      <c r="AC55" s="43">
        <v>9</v>
      </c>
      <c r="AD55" s="46">
        <v>300</v>
      </c>
      <c r="AE55" s="46">
        <f t="shared" si="19"/>
        <v>2700</v>
      </c>
      <c r="AF55" s="57">
        <v>3.56</v>
      </c>
      <c r="AG55" s="46">
        <f t="shared" si="20"/>
        <v>32.04</v>
      </c>
      <c r="AH55" s="46">
        <f t="shared" si="16"/>
        <v>71.205695999999989</v>
      </c>
      <c r="AI55" s="46">
        <f t="shared" si="21"/>
        <v>2771.205696</v>
      </c>
      <c r="AJ55" s="46">
        <f t="shared" si="18"/>
        <v>3464.0071200000002</v>
      </c>
    </row>
    <row r="56" spans="1:36" ht="14.4" customHeight="1" x14ac:dyDescent="0.3">
      <c r="A56" s="10" t="s">
        <v>67</v>
      </c>
      <c r="B56" s="67" t="s">
        <v>182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10" t="s">
        <v>19</v>
      </c>
      <c r="AC56" s="43">
        <v>1</v>
      </c>
      <c r="AD56" s="46">
        <v>600</v>
      </c>
      <c r="AE56" s="46">
        <f t="shared" si="19"/>
        <v>600</v>
      </c>
      <c r="AF56" s="57">
        <v>5.58</v>
      </c>
      <c r="AG56" s="46">
        <f t="shared" si="20"/>
        <v>5.58</v>
      </c>
      <c r="AH56" s="46">
        <f t="shared" si="16"/>
        <v>12.400992</v>
      </c>
      <c r="AI56" s="46">
        <f t="shared" si="21"/>
        <v>612.40099199999997</v>
      </c>
      <c r="AJ56" s="46">
        <f t="shared" si="18"/>
        <v>765.50123999999994</v>
      </c>
    </row>
    <row r="57" spans="1:36" ht="14.4" customHeight="1" x14ac:dyDescent="0.3">
      <c r="A57" s="10" t="s">
        <v>68</v>
      </c>
      <c r="B57" s="67" t="s">
        <v>183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10" t="s">
        <v>19</v>
      </c>
      <c r="AC57" s="43">
        <v>1</v>
      </c>
      <c r="AD57" s="46">
        <v>400</v>
      </c>
      <c r="AE57" s="46">
        <f t="shared" si="19"/>
        <v>400</v>
      </c>
      <c r="AF57" s="57">
        <v>150</v>
      </c>
      <c r="AG57" s="46">
        <f t="shared" si="20"/>
        <v>150</v>
      </c>
      <c r="AH57" s="46">
        <f t="shared" si="16"/>
        <v>333.36</v>
      </c>
      <c r="AI57" s="46">
        <f t="shared" si="21"/>
        <v>733.36</v>
      </c>
      <c r="AJ57" s="46">
        <f t="shared" si="18"/>
        <v>916.7</v>
      </c>
    </row>
    <row r="58" spans="1:36" ht="14.4" customHeight="1" x14ac:dyDescent="0.3">
      <c r="A58" s="10" t="s">
        <v>218</v>
      </c>
      <c r="B58" s="67" t="s">
        <v>184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10" t="s">
        <v>19</v>
      </c>
      <c r="AC58" s="43">
        <v>3</v>
      </c>
      <c r="AD58" s="46">
        <v>280</v>
      </c>
      <c r="AE58" s="46">
        <f t="shared" si="19"/>
        <v>840</v>
      </c>
      <c r="AF58" s="57">
        <v>58.25</v>
      </c>
      <c r="AG58" s="46">
        <f t="shared" si="20"/>
        <v>174.75</v>
      </c>
      <c r="AH58" s="46">
        <f t="shared" si="16"/>
        <v>388.36439999999999</v>
      </c>
      <c r="AI58" s="46">
        <f t="shared" si="21"/>
        <v>1228.3643999999999</v>
      </c>
      <c r="AJ58" s="46">
        <f t="shared" si="18"/>
        <v>1535.4555</v>
      </c>
    </row>
    <row r="59" spans="1:36" ht="14.4" customHeight="1" x14ac:dyDescent="0.3">
      <c r="A59" s="10" t="s">
        <v>219</v>
      </c>
      <c r="B59" s="68" t="s">
        <v>265</v>
      </c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10" t="s">
        <v>19</v>
      </c>
      <c r="AC59" s="43">
        <v>1</v>
      </c>
      <c r="AD59" s="46">
        <v>22158</v>
      </c>
      <c r="AE59" s="46">
        <f t="shared" si="19"/>
        <v>22158</v>
      </c>
      <c r="AF59" s="57">
        <v>1580</v>
      </c>
      <c r="AG59" s="46">
        <f t="shared" si="20"/>
        <v>1580</v>
      </c>
      <c r="AH59" s="46">
        <f t="shared" si="16"/>
        <v>3511.3919999999998</v>
      </c>
      <c r="AI59" s="46">
        <f t="shared" si="21"/>
        <v>25669.392</v>
      </c>
      <c r="AJ59" s="46">
        <f t="shared" si="18"/>
        <v>32086.739999999998</v>
      </c>
    </row>
    <row r="60" spans="1:36" ht="14.4" customHeight="1" x14ac:dyDescent="0.3">
      <c r="A60" s="10" t="s">
        <v>220</v>
      </c>
      <c r="B60" s="68" t="s">
        <v>267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10" t="s">
        <v>19</v>
      </c>
      <c r="AC60" s="43">
        <v>1</v>
      </c>
      <c r="AD60" s="46">
        <v>14894</v>
      </c>
      <c r="AE60" s="46">
        <f t="shared" si="19"/>
        <v>14894</v>
      </c>
      <c r="AF60" s="57">
        <v>1290</v>
      </c>
      <c r="AG60" s="46">
        <f t="shared" si="20"/>
        <v>1290</v>
      </c>
      <c r="AH60" s="46">
        <f t="shared" si="16"/>
        <v>2866.8959999999997</v>
      </c>
      <c r="AI60" s="46">
        <f t="shared" si="21"/>
        <v>17760.896000000001</v>
      </c>
      <c r="AJ60" s="46">
        <f t="shared" si="18"/>
        <v>22201.120000000003</v>
      </c>
    </row>
    <row r="61" spans="1:36" ht="14.4" customHeight="1" x14ac:dyDescent="0.3">
      <c r="A61" s="10" t="s">
        <v>221</v>
      </c>
      <c r="B61" s="67" t="s">
        <v>264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10" t="s">
        <v>19</v>
      </c>
      <c r="AC61" s="43">
        <v>1</v>
      </c>
      <c r="AD61" s="46">
        <v>41200</v>
      </c>
      <c r="AE61" s="46">
        <f t="shared" si="19"/>
        <v>41200</v>
      </c>
      <c r="AF61" s="57">
        <v>2600</v>
      </c>
      <c r="AG61" s="46">
        <f t="shared" si="20"/>
        <v>2600</v>
      </c>
      <c r="AH61" s="46">
        <f t="shared" si="16"/>
        <v>5778.24</v>
      </c>
      <c r="AI61" s="46">
        <f t="shared" si="21"/>
        <v>46978.239999999998</v>
      </c>
      <c r="AJ61" s="46">
        <f t="shared" si="18"/>
        <v>58722.799999999996</v>
      </c>
    </row>
    <row r="62" spans="1:36" ht="14.4" customHeight="1" x14ac:dyDescent="0.3">
      <c r="A62" s="10" t="s">
        <v>222</v>
      </c>
      <c r="B62" s="67" t="s">
        <v>263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10" t="s">
        <v>19</v>
      </c>
      <c r="AC62" s="43">
        <v>1</v>
      </c>
      <c r="AD62" s="46">
        <v>17680</v>
      </c>
      <c r="AE62" s="46">
        <f t="shared" si="19"/>
        <v>17680</v>
      </c>
      <c r="AF62" s="57">
        <v>1500</v>
      </c>
      <c r="AG62" s="46">
        <f t="shared" si="20"/>
        <v>1500</v>
      </c>
      <c r="AH62" s="46">
        <f t="shared" si="16"/>
        <v>3333.6</v>
      </c>
      <c r="AI62" s="46">
        <f t="shared" si="21"/>
        <v>21013.599999999999</v>
      </c>
      <c r="AJ62" s="46">
        <f t="shared" si="18"/>
        <v>26267</v>
      </c>
    </row>
    <row r="63" spans="1:36" ht="14.4" customHeight="1" x14ac:dyDescent="0.3">
      <c r="A63" s="10" t="s">
        <v>223</v>
      </c>
      <c r="B63" s="67" t="s">
        <v>185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10" t="s">
        <v>19</v>
      </c>
      <c r="AC63" s="43">
        <v>1</v>
      </c>
      <c r="AD63" s="46">
        <v>2185</v>
      </c>
      <c r="AE63" s="46">
        <f t="shared" si="19"/>
        <v>2185</v>
      </c>
      <c r="AF63" s="57">
        <v>325</v>
      </c>
      <c r="AG63" s="46">
        <f t="shared" si="20"/>
        <v>325</v>
      </c>
      <c r="AH63" s="46">
        <f t="shared" si="16"/>
        <v>722.28</v>
      </c>
      <c r="AI63" s="46">
        <f t="shared" si="21"/>
        <v>2907.2799999999997</v>
      </c>
      <c r="AJ63" s="46">
        <f t="shared" si="18"/>
        <v>3634.0999999999995</v>
      </c>
    </row>
    <row r="64" spans="1:36" ht="14.4" customHeight="1" x14ac:dyDescent="0.3">
      <c r="A64" s="10" t="s">
        <v>224</v>
      </c>
      <c r="B64" s="67" t="s">
        <v>186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10" t="s">
        <v>19</v>
      </c>
      <c r="AC64" s="43">
        <v>3</v>
      </c>
      <c r="AD64" s="46">
        <v>2677</v>
      </c>
      <c r="AE64" s="46">
        <f t="shared" si="19"/>
        <v>8031</v>
      </c>
      <c r="AF64" s="57">
        <v>348</v>
      </c>
      <c r="AG64" s="46">
        <f t="shared" si="20"/>
        <v>1044</v>
      </c>
      <c r="AH64" s="46">
        <f t="shared" si="16"/>
        <v>2320.1855999999998</v>
      </c>
      <c r="AI64" s="46">
        <f t="shared" si="21"/>
        <v>10351.185600000001</v>
      </c>
      <c r="AJ64" s="46">
        <f t="shared" si="18"/>
        <v>12938.982</v>
      </c>
    </row>
    <row r="65" spans="1:36" ht="14.4" customHeight="1" x14ac:dyDescent="0.3">
      <c r="A65" s="10" t="s">
        <v>225</v>
      </c>
      <c r="B65" s="67" t="s">
        <v>187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10" t="s">
        <v>19</v>
      </c>
      <c r="AC65" s="43">
        <v>12</v>
      </c>
      <c r="AD65" s="46">
        <v>115</v>
      </c>
      <c r="AE65" s="46">
        <f t="shared" si="19"/>
        <v>1380</v>
      </c>
      <c r="AF65" s="57">
        <v>55.12</v>
      </c>
      <c r="AG65" s="46">
        <f t="shared" si="20"/>
        <v>661.43999999999994</v>
      </c>
      <c r="AH65" s="46">
        <f t="shared" si="16"/>
        <v>1469.9842559999997</v>
      </c>
      <c r="AI65" s="46">
        <f t="shared" si="21"/>
        <v>2849.9842559999997</v>
      </c>
      <c r="AJ65" s="46">
        <f t="shared" si="18"/>
        <v>3562.4803199999997</v>
      </c>
    </row>
    <row r="66" spans="1:36" ht="14.4" customHeight="1" x14ac:dyDescent="0.3">
      <c r="A66" s="10" t="s">
        <v>226</v>
      </c>
      <c r="B66" s="67" t="s">
        <v>188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10" t="s">
        <v>19</v>
      </c>
      <c r="AC66" s="43">
        <v>2</v>
      </c>
      <c r="AD66" s="46">
        <v>7800</v>
      </c>
      <c r="AE66" s="46">
        <f t="shared" si="19"/>
        <v>15600</v>
      </c>
      <c r="AF66" s="57">
        <v>300</v>
      </c>
      <c r="AG66" s="46">
        <f t="shared" si="20"/>
        <v>600</v>
      </c>
      <c r="AH66" s="46">
        <f t="shared" si="16"/>
        <v>1333.44</v>
      </c>
      <c r="AI66" s="46">
        <f t="shared" si="21"/>
        <v>16933.439999999999</v>
      </c>
      <c r="AJ66" s="46">
        <f t="shared" si="18"/>
        <v>21166.799999999999</v>
      </c>
    </row>
    <row r="67" spans="1:36" ht="28.05" customHeight="1" x14ac:dyDescent="0.3">
      <c r="A67" s="10" t="s">
        <v>227</v>
      </c>
      <c r="B67" s="69" t="s">
        <v>189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10" t="s">
        <v>155</v>
      </c>
      <c r="AC67" s="43">
        <v>1</v>
      </c>
      <c r="AD67" s="46">
        <v>12500</v>
      </c>
      <c r="AE67" s="46">
        <f t="shared" si="19"/>
        <v>12500</v>
      </c>
      <c r="AF67" s="57">
        <v>280</v>
      </c>
      <c r="AG67" s="46">
        <f t="shared" si="20"/>
        <v>280</v>
      </c>
      <c r="AH67" s="46">
        <f t="shared" si="16"/>
        <v>622.27199999999993</v>
      </c>
      <c r="AI67" s="46">
        <f t="shared" si="21"/>
        <v>13122.272000000001</v>
      </c>
      <c r="AJ67" s="46">
        <f t="shared" si="18"/>
        <v>16402.84</v>
      </c>
    </row>
    <row r="68" spans="1:36" ht="14.4" customHeight="1" x14ac:dyDescent="0.3">
      <c r="A68" s="10" t="s">
        <v>228</v>
      </c>
      <c r="B68" s="67" t="s">
        <v>190</v>
      </c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10" t="s">
        <v>19</v>
      </c>
      <c r="AC68" s="43">
        <v>3</v>
      </c>
      <c r="AD68" s="46">
        <v>2500</v>
      </c>
      <c r="AE68" s="46">
        <f t="shared" si="19"/>
        <v>7500</v>
      </c>
      <c r="AF68" s="57">
        <v>175.45</v>
      </c>
      <c r="AG68" s="46">
        <f t="shared" si="20"/>
        <v>526.34999999999991</v>
      </c>
      <c r="AH68" s="46">
        <f t="shared" si="16"/>
        <v>1169.7602399999998</v>
      </c>
      <c r="AI68" s="46">
        <f t="shared" si="21"/>
        <v>8669.7602399999996</v>
      </c>
      <c r="AJ68" s="46">
        <f t="shared" si="18"/>
        <v>10837.2003</v>
      </c>
    </row>
    <row r="69" spans="1:36" ht="14.4" customHeight="1" x14ac:dyDescent="0.3">
      <c r="A69" s="10" t="s">
        <v>229</v>
      </c>
      <c r="B69" s="67" t="s">
        <v>191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10" t="s">
        <v>19</v>
      </c>
      <c r="AC69" s="43">
        <v>1</v>
      </c>
      <c r="AD69" s="46">
        <v>4500</v>
      </c>
      <c r="AE69" s="46">
        <f t="shared" si="19"/>
        <v>4500</v>
      </c>
      <c r="AF69" s="57">
        <v>124.98</v>
      </c>
      <c r="AG69" s="46">
        <f t="shared" si="20"/>
        <v>124.98</v>
      </c>
      <c r="AH69" s="46">
        <f t="shared" si="16"/>
        <v>277.75555200000002</v>
      </c>
      <c r="AI69" s="46">
        <f t="shared" si="21"/>
        <v>4777.7555519999996</v>
      </c>
      <c r="AJ69" s="46">
        <f t="shared" si="18"/>
        <v>5972.1944399999993</v>
      </c>
    </row>
    <row r="70" spans="1:36" ht="14.4" customHeight="1" x14ac:dyDescent="0.3">
      <c r="A70" s="10" t="s">
        <v>230</v>
      </c>
      <c r="B70" s="67" t="s">
        <v>192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10" t="s">
        <v>19</v>
      </c>
      <c r="AC70" s="43">
        <v>2</v>
      </c>
      <c r="AD70" s="46">
        <v>60</v>
      </c>
      <c r="AE70" s="46">
        <f t="shared" si="19"/>
        <v>120</v>
      </c>
      <c r="AF70" s="57">
        <v>5</v>
      </c>
      <c r="AG70" s="46">
        <f t="shared" si="20"/>
        <v>10</v>
      </c>
      <c r="AH70" s="46">
        <f t="shared" si="16"/>
        <v>22.224</v>
      </c>
      <c r="AI70" s="46">
        <f t="shared" si="21"/>
        <v>142.22399999999999</v>
      </c>
      <c r="AJ70" s="46">
        <f t="shared" si="18"/>
        <v>177.77999999999997</v>
      </c>
    </row>
    <row r="71" spans="1:36" ht="14.4" customHeight="1" x14ac:dyDescent="0.3">
      <c r="A71" s="10" t="s">
        <v>231</v>
      </c>
      <c r="B71" s="67" t="s">
        <v>193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10" t="s">
        <v>19</v>
      </c>
      <c r="AC71" s="43">
        <v>2</v>
      </c>
      <c r="AD71" s="46">
        <v>60</v>
      </c>
      <c r="AE71" s="46">
        <f t="shared" si="19"/>
        <v>120</v>
      </c>
      <c r="AF71" s="57">
        <v>5</v>
      </c>
      <c r="AG71" s="46">
        <f t="shared" si="20"/>
        <v>10</v>
      </c>
      <c r="AH71" s="46">
        <f t="shared" si="16"/>
        <v>22.224</v>
      </c>
      <c r="AI71" s="46">
        <f t="shared" si="21"/>
        <v>142.22399999999999</v>
      </c>
      <c r="AJ71" s="46">
        <f t="shared" si="18"/>
        <v>177.77999999999997</v>
      </c>
    </row>
    <row r="72" spans="1:36" ht="14.4" customHeight="1" x14ac:dyDescent="0.3">
      <c r="A72" s="10" t="s">
        <v>232</v>
      </c>
      <c r="B72" s="67" t="s">
        <v>194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10" t="s">
        <v>21</v>
      </c>
      <c r="AC72" s="43">
        <v>6</v>
      </c>
      <c r="AD72" s="46">
        <v>30</v>
      </c>
      <c r="AE72" s="46">
        <f t="shared" si="19"/>
        <v>180</v>
      </c>
      <c r="AF72" s="57">
        <v>0.57999999999999996</v>
      </c>
      <c r="AG72" s="46">
        <f t="shared" si="20"/>
        <v>3.4799999999999995</v>
      </c>
      <c r="AH72" s="46">
        <f t="shared" si="16"/>
        <v>7.7339519999999986</v>
      </c>
      <c r="AI72" s="46">
        <f t="shared" si="21"/>
        <v>187.73395199999999</v>
      </c>
      <c r="AJ72" s="46">
        <f t="shared" si="18"/>
        <v>234.66744</v>
      </c>
    </row>
    <row r="73" spans="1:36" ht="14.4" customHeight="1" x14ac:dyDescent="0.3">
      <c r="A73" s="10" t="s">
        <v>233</v>
      </c>
      <c r="B73" s="67" t="s">
        <v>195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10" t="s">
        <v>19</v>
      </c>
      <c r="AC73" s="43">
        <v>3</v>
      </c>
      <c r="AD73" s="46">
        <v>55.18</v>
      </c>
      <c r="AE73" s="46">
        <f t="shared" si="19"/>
        <v>165.54</v>
      </c>
      <c r="AF73" s="57">
        <v>41.25</v>
      </c>
      <c r="AG73" s="46">
        <f t="shared" si="20"/>
        <v>123.75</v>
      </c>
      <c r="AH73" s="46">
        <f t="shared" si="16"/>
        <v>275.02199999999999</v>
      </c>
      <c r="AI73" s="46">
        <f t="shared" si="21"/>
        <v>440.56200000000001</v>
      </c>
      <c r="AJ73" s="46">
        <f t="shared" si="18"/>
        <v>550.70249999999999</v>
      </c>
    </row>
    <row r="74" spans="1:36" ht="14.4" customHeight="1" x14ac:dyDescent="0.3">
      <c r="A74" s="10" t="s">
        <v>234</v>
      </c>
      <c r="B74" s="67" t="s">
        <v>196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10" t="s">
        <v>19</v>
      </c>
      <c r="AC74" s="43">
        <v>1</v>
      </c>
      <c r="AD74" s="46">
        <v>4562.58</v>
      </c>
      <c r="AE74" s="46">
        <f t="shared" si="19"/>
        <v>4562.58</v>
      </c>
      <c r="AF74" s="57">
        <v>41.25</v>
      </c>
      <c r="AG74" s="46">
        <f t="shared" si="20"/>
        <v>41.25</v>
      </c>
      <c r="AH74" s="46">
        <f t="shared" si="16"/>
        <v>91.673999999999992</v>
      </c>
      <c r="AI74" s="46">
        <f t="shared" si="21"/>
        <v>4654.2539999999999</v>
      </c>
      <c r="AJ74" s="46">
        <f t="shared" si="18"/>
        <v>5817.8175000000001</v>
      </c>
    </row>
    <row r="75" spans="1:36" ht="14.4" customHeight="1" x14ac:dyDescent="0.3">
      <c r="A75" s="10" t="s">
        <v>235</v>
      </c>
      <c r="B75" s="67" t="s">
        <v>386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10" t="s">
        <v>20</v>
      </c>
      <c r="AC75" s="43">
        <v>1</v>
      </c>
      <c r="AD75" s="46">
        <v>64.180000000000007</v>
      </c>
      <c r="AE75" s="46">
        <f t="shared" si="19"/>
        <v>64.180000000000007</v>
      </c>
      <c r="AF75" s="57">
        <v>32.25</v>
      </c>
      <c r="AG75" s="46">
        <f t="shared" si="20"/>
        <v>32.25</v>
      </c>
      <c r="AH75" s="46">
        <f t="shared" si="16"/>
        <v>71.672399999999996</v>
      </c>
      <c r="AI75" s="46">
        <f t="shared" si="21"/>
        <v>135.85239999999999</v>
      </c>
      <c r="AJ75" s="46">
        <f t="shared" si="18"/>
        <v>169.81549999999999</v>
      </c>
    </row>
    <row r="76" spans="1:36" ht="14.4" customHeight="1" x14ac:dyDescent="0.3">
      <c r="A76" s="10" t="s">
        <v>236</v>
      </c>
      <c r="B76" s="67" t="s">
        <v>197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10" t="s">
        <v>19</v>
      </c>
      <c r="AC76" s="43">
        <v>3</v>
      </c>
      <c r="AD76" s="46">
        <v>332</v>
      </c>
      <c r="AE76" s="46">
        <f t="shared" si="19"/>
        <v>996</v>
      </c>
      <c r="AF76" s="57">
        <v>14.48</v>
      </c>
      <c r="AG76" s="46">
        <f t="shared" si="20"/>
        <v>43.44</v>
      </c>
      <c r="AH76" s="46">
        <f t="shared" si="16"/>
        <v>96.541055999999998</v>
      </c>
      <c r="AI76" s="46">
        <f t="shared" si="21"/>
        <v>1092.541056</v>
      </c>
      <c r="AJ76" s="46">
        <f t="shared" si="18"/>
        <v>1365.67632</v>
      </c>
    </row>
    <row r="77" spans="1:36" ht="14.4" customHeight="1" x14ac:dyDescent="0.3">
      <c r="A77" s="10" t="s">
        <v>237</v>
      </c>
      <c r="B77" s="67" t="s">
        <v>198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10" t="s">
        <v>19</v>
      </c>
      <c r="AC77" s="43">
        <v>1</v>
      </c>
      <c r="AD77" s="46">
        <v>400</v>
      </c>
      <c r="AE77" s="46">
        <f t="shared" si="19"/>
        <v>400</v>
      </c>
      <c r="AF77" s="57">
        <v>17.48</v>
      </c>
      <c r="AG77" s="46">
        <f t="shared" si="20"/>
        <v>17.48</v>
      </c>
      <c r="AH77" s="46">
        <f t="shared" si="16"/>
        <v>38.847552</v>
      </c>
      <c r="AI77" s="46">
        <f t="shared" si="21"/>
        <v>438.84755200000001</v>
      </c>
      <c r="AJ77" s="46">
        <f t="shared" si="18"/>
        <v>548.55944</v>
      </c>
    </row>
    <row r="78" spans="1:36" ht="14.4" customHeight="1" x14ac:dyDescent="0.3">
      <c r="A78" s="10" t="s">
        <v>238</v>
      </c>
      <c r="B78" s="67" t="s">
        <v>199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10" t="s">
        <v>19</v>
      </c>
      <c r="AC78" s="43">
        <v>1</v>
      </c>
      <c r="AD78" s="46">
        <v>16.25</v>
      </c>
      <c r="AE78" s="46">
        <f t="shared" si="19"/>
        <v>16.25</v>
      </c>
      <c r="AF78" s="57">
        <v>5.41</v>
      </c>
      <c r="AG78" s="46">
        <f t="shared" si="20"/>
        <v>5.41</v>
      </c>
      <c r="AH78" s="46">
        <f t="shared" si="16"/>
        <v>12.023184000000001</v>
      </c>
      <c r="AI78" s="46">
        <f t="shared" si="21"/>
        <v>28.273184000000001</v>
      </c>
      <c r="AJ78" s="46">
        <f t="shared" si="18"/>
        <v>35.341480000000004</v>
      </c>
    </row>
    <row r="79" spans="1:36" ht="14.4" customHeight="1" x14ac:dyDescent="0.3">
      <c r="A79" s="10" t="s">
        <v>239</v>
      </c>
      <c r="B79" s="67" t="s">
        <v>200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10" t="s">
        <v>19</v>
      </c>
      <c r="AC79" s="43">
        <v>2</v>
      </c>
      <c r="AD79" s="46">
        <v>60</v>
      </c>
      <c r="AE79" s="46">
        <f t="shared" si="19"/>
        <v>120</v>
      </c>
      <c r="AF79" s="57">
        <v>22.14</v>
      </c>
      <c r="AG79" s="46">
        <f t="shared" si="20"/>
        <v>44.28</v>
      </c>
      <c r="AH79" s="46">
        <f t="shared" si="16"/>
        <v>98.407871999999998</v>
      </c>
      <c r="AI79" s="46">
        <f t="shared" si="21"/>
        <v>218.407872</v>
      </c>
      <c r="AJ79" s="46">
        <f t="shared" si="18"/>
        <v>273.00984</v>
      </c>
    </row>
    <row r="80" spans="1:36" ht="14.4" customHeight="1" x14ac:dyDescent="0.3">
      <c r="A80" s="10" t="s">
        <v>240</v>
      </c>
      <c r="B80" s="67" t="s">
        <v>201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10" t="s">
        <v>19</v>
      </c>
      <c r="AC80" s="43">
        <v>1</v>
      </c>
      <c r="AD80" s="46">
        <v>399.57</v>
      </c>
      <c r="AE80" s="46">
        <f t="shared" si="19"/>
        <v>399.57</v>
      </c>
      <c r="AF80" s="57">
        <v>4.58</v>
      </c>
      <c r="AG80" s="46">
        <f t="shared" si="20"/>
        <v>4.58</v>
      </c>
      <c r="AH80" s="46">
        <f t="shared" si="16"/>
        <v>10.178592</v>
      </c>
      <c r="AI80" s="46">
        <f t="shared" si="21"/>
        <v>409.74859199999997</v>
      </c>
      <c r="AJ80" s="46">
        <f t="shared" si="18"/>
        <v>512.18574000000001</v>
      </c>
    </row>
    <row r="81" spans="1:36" ht="14.4" customHeight="1" x14ac:dyDescent="0.3">
      <c r="A81" s="10" t="s">
        <v>241</v>
      </c>
      <c r="B81" s="67" t="s">
        <v>202</v>
      </c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10" t="s">
        <v>203</v>
      </c>
      <c r="AC81" s="43">
        <v>3</v>
      </c>
      <c r="AD81" s="46">
        <v>267.58</v>
      </c>
      <c r="AE81" s="46">
        <f t="shared" si="19"/>
        <v>802.74</v>
      </c>
      <c r="AF81" s="57">
        <v>55.88</v>
      </c>
      <c r="AG81" s="46">
        <f t="shared" si="20"/>
        <v>167.64000000000001</v>
      </c>
      <c r="AH81" s="46">
        <f t="shared" si="16"/>
        <v>372.56313600000004</v>
      </c>
      <c r="AI81" s="46">
        <f t="shared" si="21"/>
        <v>1175.303136</v>
      </c>
      <c r="AJ81" s="46">
        <f t="shared" si="18"/>
        <v>1469.1289200000001</v>
      </c>
    </row>
    <row r="82" spans="1:36" ht="14.4" customHeight="1" x14ac:dyDescent="0.3">
      <c r="A82" s="10" t="s">
        <v>242</v>
      </c>
      <c r="B82" s="67" t="s">
        <v>204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10" t="s">
        <v>203</v>
      </c>
      <c r="AC82" s="43">
        <v>3</v>
      </c>
      <c r="AD82" s="46">
        <v>267.58</v>
      </c>
      <c r="AE82" s="46">
        <f t="shared" si="19"/>
        <v>802.74</v>
      </c>
      <c r="AF82" s="57">
        <v>55.88</v>
      </c>
      <c r="AG82" s="46">
        <f t="shared" si="20"/>
        <v>167.64000000000001</v>
      </c>
      <c r="AH82" s="46">
        <f t="shared" si="16"/>
        <v>372.56313600000004</v>
      </c>
      <c r="AI82" s="46">
        <f t="shared" si="21"/>
        <v>1175.303136</v>
      </c>
      <c r="AJ82" s="46">
        <f t="shared" si="18"/>
        <v>1469.1289200000001</v>
      </c>
    </row>
    <row r="83" spans="1:36" ht="14.4" customHeight="1" x14ac:dyDescent="0.3">
      <c r="A83" s="10" t="s">
        <v>243</v>
      </c>
      <c r="B83" s="67" t="s">
        <v>205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10" t="s">
        <v>20</v>
      </c>
      <c r="AC83" s="43">
        <v>1</v>
      </c>
      <c r="AD83" s="46">
        <v>917.72</v>
      </c>
      <c r="AE83" s="46">
        <f t="shared" si="19"/>
        <v>917.72</v>
      </c>
      <c r="AF83" s="57">
        <v>145.77000000000001</v>
      </c>
      <c r="AG83" s="46">
        <f t="shared" si="20"/>
        <v>145.77000000000001</v>
      </c>
      <c r="AH83" s="46">
        <f t="shared" si="16"/>
        <v>323.959248</v>
      </c>
      <c r="AI83" s="46">
        <f t="shared" si="21"/>
        <v>1241.6792479999999</v>
      </c>
      <c r="AJ83" s="46">
        <f t="shared" si="18"/>
        <v>1552.09906</v>
      </c>
    </row>
    <row r="84" spans="1:36" ht="14.4" customHeight="1" x14ac:dyDescent="0.3">
      <c r="A84" s="10" t="s">
        <v>244</v>
      </c>
      <c r="B84" s="67" t="s">
        <v>206</v>
      </c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10" t="s">
        <v>17</v>
      </c>
      <c r="AC84" s="43">
        <v>80</v>
      </c>
      <c r="AD84" s="46">
        <v>26.89</v>
      </c>
      <c r="AE84" s="46">
        <f t="shared" si="19"/>
        <v>2151.1999999999998</v>
      </c>
      <c r="AF84" s="57">
        <v>19.84</v>
      </c>
      <c r="AG84" s="46">
        <f t="shared" si="20"/>
        <v>1587.2</v>
      </c>
      <c r="AH84" s="46">
        <f t="shared" si="16"/>
        <v>3527.3932799999998</v>
      </c>
      <c r="AI84" s="46">
        <f t="shared" si="21"/>
        <v>5678.5932799999991</v>
      </c>
      <c r="AJ84" s="46">
        <f t="shared" si="18"/>
        <v>7098.2415999999994</v>
      </c>
    </row>
    <row r="85" spans="1:36" ht="14.4" customHeight="1" x14ac:dyDescent="0.3">
      <c r="A85" s="10" t="s">
        <v>245</v>
      </c>
      <c r="B85" s="67" t="s">
        <v>207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10" t="s">
        <v>17</v>
      </c>
      <c r="AC85" s="43">
        <v>20</v>
      </c>
      <c r="AD85" s="46">
        <v>30.24</v>
      </c>
      <c r="AE85" s="46">
        <f t="shared" si="19"/>
        <v>604.79999999999995</v>
      </c>
      <c r="AF85" s="57">
        <v>4.58</v>
      </c>
      <c r="AG85" s="46">
        <f t="shared" si="20"/>
        <v>91.6</v>
      </c>
      <c r="AH85" s="46">
        <f t="shared" si="16"/>
        <v>203.57183999999998</v>
      </c>
      <c r="AI85" s="46">
        <f t="shared" si="21"/>
        <v>808.37183999999991</v>
      </c>
      <c r="AJ85" s="46">
        <f t="shared" si="18"/>
        <v>1010.4647999999999</v>
      </c>
    </row>
    <row r="86" spans="1:36" ht="14.4" customHeight="1" x14ac:dyDescent="0.3">
      <c r="A86" s="10" t="s">
        <v>246</v>
      </c>
      <c r="B86" s="67" t="s">
        <v>208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10" t="s">
        <v>19</v>
      </c>
      <c r="AC86" s="43">
        <v>26</v>
      </c>
      <c r="AD86" s="46">
        <v>9.49</v>
      </c>
      <c r="AE86" s="46">
        <f t="shared" si="19"/>
        <v>246.74</v>
      </c>
      <c r="AF86" s="57">
        <v>1.25</v>
      </c>
      <c r="AG86" s="46">
        <f t="shared" si="20"/>
        <v>32.5</v>
      </c>
      <c r="AH86" s="46">
        <f t="shared" si="16"/>
        <v>72.227999999999994</v>
      </c>
      <c r="AI86" s="46">
        <f t="shared" si="21"/>
        <v>318.96800000000002</v>
      </c>
      <c r="AJ86" s="46">
        <f t="shared" si="18"/>
        <v>398.71000000000004</v>
      </c>
    </row>
    <row r="87" spans="1:36" ht="14.4" customHeight="1" x14ac:dyDescent="0.3">
      <c r="A87" s="10" t="s">
        <v>247</v>
      </c>
      <c r="B87" s="67" t="s">
        <v>209</v>
      </c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10" t="s">
        <v>21</v>
      </c>
      <c r="AC87" s="43">
        <v>6</v>
      </c>
      <c r="AD87" s="46">
        <v>22.15</v>
      </c>
      <c r="AE87" s="46">
        <f t="shared" si="19"/>
        <v>132.89999999999998</v>
      </c>
      <c r="AF87" s="57">
        <v>0.57999999999999996</v>
      </c>
      <c r="AG87" s="46">
        <f t="shared" si="20"/>
        <v>3.4799999999999995</v>
      </c>
      <c r="AH87" s="46">
        <f t="shared" si="16"/>
        <v>7.7339519999999986</v>
      </c>
      <c r="AI87" s="46">
        <f t="shared" si="21"/>
        <v>140.63395199999997</v>
      </c>
      <c r="AJ87" s="46">
        <f t="shared" si="18"/>
        <v>175.79243999999994</v>
      </c>
    </row>
    <row r="88" spans="1:36" ht="14.4" customHeight="1" x14ac:dyDescent="0.3">
      <c r="A88" s="10" t="s">
        <v>248</v>
      </c>
      <c r="B88" s="67" t="s">
        <v>210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10" t="s">
        <v>155</v>
      </c>
      <c r="AC88" s="43">
        <v>1</v>
      </c>
      <c r="AD88" s="46">
        <v>668</v>
      </c>
      <c r="AE88" s="46">
        <f t="shared" si="19"/>
        <v>668</v>
      </c>
      <c r="AF88" s="57">
        <v>58.99</v>
      </c>
      <c r="AG88" s="46">
        <f t="shared" si="20"/>
        <v>58.99</v>
      </c>
      <c r="AH88" s="46">
        <f t="shared" si="16"/>
        <v>131.09937600000001</v>
      </c>
      <c r="AI88" s="46">
        <f t="shared" si="21"/>
        <v>799.09937600000001</v>
      </c>
      <c r="AJ88" s="46">
        <f t="shared" si="18"/>
        <v>998.87422000000004</v>
      </c>
    </row>
    <row r="89" spans="1:36" ht="14.4" customHeight="1" x14ac:dyDescent="0.3">
      <c r="A89" s="10" t="s">
        <v>249</v>
      </c>
      <c r="B89" s="67" t="s">
        <v>211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10" t="s">
        <v>20</v>
      </c>
      <c r="AC89" s="43">
        <v>2</v>
      </c>
      <c r="AD89" s="46">
        <v>34.15</v>
      </c>
      <c r="AE89" s="46">
        <f t="shared" si="19"/>
        <v>68.3</v>
      </c>
      <c r="AF89" s="57">
        <v>14.57</v>
      </c>
      <c r="AG89" s="46">
        <f t="shared" si="20"/>
        <v>29.14</v>
      </c>
      <c r="AH89" s="46">
        <f t="shared" si="16"/>
        <v>64.760735999999994</v>
      </c>
      <c r="AI89" s="46">
        <f t="shared" si="21"/>
        <v>133.06073599999999</v>
      </c>
      <c r="AJ89" s="46">
        <f t="shared" si="18"/>
        <v>166.32592</v>
      </c>
    </row>
    <row r="90" spans="1:36" ht="14.4" customHeight="1" x14ac:dyDescent="0.3">
      <c r="A90" s="10" t="s">
        <v>250</v>
      </c>
      <c r="B90" s="67" t="s">
        <v>212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10" t="s">
        <v>20</v>
      </c>
      <c r="AC90" s="43">
        <v>3</v>
      </c>
      <c r="AD90" s="46">
        <v>45.15</v>
      </c>
      <c r="AE90" s="46">
        <f t="shared" si="19"/>
        <v>135.44999999999999</v>
      </c>
      <c r="AF90" s="57">
        <v>21.74</v>
      </c>
      <c r="AG90" s="46">
        <f t="shared" si="20"/>
        <v>65.22</v>
      </c>
      <c r="AH90" s="46">
        <f t="shared" si="16"/>
        <v>144.944928</v>
      </c>
      <c r="AI90" s="46">
        <f t="shared" si="21"/>
        <v>280.39492799999999</v>
      </c>
      <c r="AJ90" s="46">
        <f t="shared" si="18"/>
        <v>350.49365999999998</v>
      </c>
    </row>
    <row r="91" spans="1:36" ht="14.4" customHeight="1" x14ac:dyDescent="0.3">
      <c r="A91" s="10" t="s">
        <v>251</v>
      </c>
      <c r="B91" s="67" t="s">
        <v>213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10" t="s">
        <v>19</v>
      </c>
      <c r="AC91" s="43">
        <v>4</v>
      </c>
      <c r="AD91" s="46">
        <v>15</v>
      </c>
      <c r="AE91" s="46">
        <f t="shared" si="19"/>
        <v>60</v>
      </c>
      <c r="AF91" s="57">
        <v>4</v>
      </c>
      <c r="AG91" s="46">
        <f t="shared" si="20"/>
        <v>16</v>
      </c>
      <c r="AH91" s="46">
        <f t="shared" si="16"/>
        <v>35.558399999999999</v>
      </c>
      <c r="AI91" s="46">
        <f t="shared" si="21"/>
        <v>95.558400000000006</v>
      </c>
      <c r="AJ91" s="46">
        <f t="shared" si="18"/>
        <v>119.44800000000001</v>
      </c>
    </row>
    <row r="92" spans="1:36" ht="14.4" customHeight="1" x14ac:dyDescent="0.3">
      <c r="A92" s="10" t="s">
        <v>252</v>
      </c>
      <c r="B92" s="67" t="s">
        <v>214</v>
      </c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10" t="s">
        <v>19</v>
      </c>
      <c r="AC92" s="43">
        <v>1</v>
      </c>
      <c r="AD92" s="46">
        <v>25</v>
      </c>
      <c r="AE92" s="46">
        <f t="shared" si="19"/>
        <v>25</v>
      </c>
      <c r="AF92" s="57">
        <v>6</v>
      </c>
      <c r="AG92" s="46">
        <f t="shared" si="20"/>
        <v>6</v>
      </c>
      <c r="AH92" s="46">
        <f t="shared" si="16"/>
        <v>13.334399999999999</v>
      </c>
      <c r="AI92" s="46">
        <f t="shared" si="21"/>
        <v>38.334400000000002</v>
      </c>
      <c r="AJ92" s="46">
        <f t="shared" si="18"/>
        <v>47.918000000000006</v>
      </c>
    </row>
    <row r="93" spans="1:36" ht="14.4" customHeight="1" x14ac:dyDescent="0.3">
      <c r="A93" s="10" t="s">
        <v>253</v>
      </c>
      <c r="B93" s="67" t="s">
        <v>215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10" t="s">
        <v>19</v>
      </c>
      <c r="AC93" s="43">
        <v>2</v>
      </c>
      <c r="AD93" s="46">
        <v>6.41</v>
      </c>
      <c r="AE93" s="46">
        <f t="shared" si="19"/>
        <v>12.82</v>
      </c>
      <c r="AF93" s="57">
        <v>1.58</v>
      </c>
      <c r="AG93" s="46">
        <f t="shared" si="20"/>
        <v>3.16</v>
      </c>
      <c r="AH93" s="46">
        <f t="shared" si="16"/>
        <v>7.0227839999999997</v>
      </c>
      <c r="AI93" s="46">
        <f t="shared" si="21"/>
        <v>19.842784000000002</v>
      </c>
      <c r="AJ93" s="46">
        <f t="shared" si="18"/>
        <v>24.80348</v>
      </c>
    </row>
    <row r="94" spans="1:36" ht="14.4" customHeight="1" x14ac:dyDescent="0.3">
      <c r="A94" s="10" t="s">
        <v>254</v>
      </c>
      <c r="B94" s="67" t="s">
        <v>216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10" t="s">
        <v>17</v>
      </c>
      <c r="AC94" s="43">
        <v>100</v>
      </c>
      <c r="AD94" s="46">
        <v>3.41</v>
      </c>
      <c r="AE94" s="46">
        <f t="shared" si="19"/>
        <v>341</v>
      </c>
      <c r="AF94" s="57">
        <v>0.85</v>
      </c>
      <c r="AG94" s="46">
        <f t="shared" si="20"/>
        <v>85</v>
      </c>
      <c r="AH94" s="46">
        <f t="shared" si="16"/>
        <v>188.904</v>
      </c>
      <c r="AI94" s="46">
        <f t="shared" si="21"/>
        <v>529.904</v>
      </c>
      <c r="AJ94" s="46">
        <f t="shared" si="18"/>
        <v>662.38</v>
      </c>
    </row>
    <row r="95" spans="1:36" ht="14.4" customHeight="1" x14ac:dyDescent="0.3">
      <c r="A95" s="10" t="s">
        <v>259</v>
      </c>
      <c r="B95" s="67" t="s">
        <v>217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10" t="s">
        <v>17</v>
      </c>
      <c r="AC95" s="43">
        <v>100</v>
      </c>
      <c r="AD95" s="46">
        <v>1.99</v>
      </c>
      <c r="AE95" s="46">
        <f t="shared" si="19"/>
        <v>199</v>
      </c>
      <c r="AF95" s="57">
        <v>0.62</v>
      </c>
      <c r="AG95" s="46">
        <f t="shared" si="20"/>
        <v>62</v>
      </c>
      <c r="AH95" s="46">
        <f t="shared" si="16"/>
        <v>137.78880000000001</v>
      </c>
      <c r="AI95" s="46">
        <f t="shared" si="21"/>
        <v>336.78880000000004</v>
      </c>
      <c r="AJ95" s="46">
        <f t="shared" si="18"/>
        <v>420.98600000000005</v>
      </c>
    </row>
    <row r="96" spans="1:36" x14ac:dyDescent="0.3">
      <c r="A96" s="10" t="s">
        <v>261</v>
      </c>
      <c r="B96" s="67" t="s">
        <v>260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10" t="s">
        <v>19</v>
      </c>
      <c r="AC96" s="43">
        <v>1</v>
      </c>
      <c r="AD96" s="46">
        <v>1847.59</v>
      </c>
      <c r="AE96" s="46">
        <f t="shared" si="19"/>
        <v>1847.59</v>
      </c>
      <c r="AF96" s="57">
        <v>800</v>
      </c>
      <c r="AG96" s="46">
        <f t="shared" si="20"/>
        <v>800</v>
      </c>
      <c r="AH96" s="46">
        <f t="shared" si="16"/>
        <v>1777.9199999999998</v>
      </c>
      <c r="AI96" s="46">
        <f t="shared" si="21"/>
        <v>3625.5099999999998</v>
      </c>
      <c r="AJ96" s="46">
        <f t="shared" si="18"/>
        <v>4531.8874999999998</v>
      </c>
    </row>
    <row r="97" spans="1:36" x14ac:dyDescent="0.3">
      <c r="A97" s="10" t="s">
        <v>266</v>
      </c>
      <c r="B97" s="67" t="s">
        <v>262</v>
      </c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10" t="s">
        <v>155</v>
      </c>
      <c r="AC97" s="43">
        <v>1</v>
      </c>
      <c r="AD97" s="46">
        <v>3588.14</v>
      </c>
      <c r="AE97" s="46">
        <f t="shared" si="19"/>
        <v>3588.14</v>
      </c>
      <c r="AF97" s="57">
        <v>1400</v>
      </c>
      <c r="AG97" s="46">
        <f t="shared" si="20"/>
        <v>1400</v>
      </c>
      <c r="AH97" s="46">
        <f t="shared" si="16"/>
        <v>3111.36</v>
      </c>
      <c r="AI97" s="46">
        <f t="shared" si="21"/>
        <v>6699.5</v>
      </c>
      <c r="AJ97" s="46">
        <f t="shared" si="18"/>
        <v>8374.375</v>
      </c>
    </row>
    <row r="98" spans="1:36" x14ac:dyDescent="0.3">
      <c r="A98" s="10" t="s">
        <v>268</v>
      </c>
      <c r="B98" s="67" t="s">
        <v>269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10" t="s">
        <v>17</v>
      </c>
      <c r="AC98" s="43">
        <v>6</v>
      </c>
      <c r="AD98" s="46">
        <v>11.58</v>
      </c>
      <c r="AE98" s="46">
        <f t="shared" si="19"/>
        <v>69.48</v>
      </c>
      <c r="AF98" s="57">
        <v>5.58</v>
      </c>
      <c r="AG98" s="46">
        <f t="shared" si="20"/>
        <v>33.480000000000004</v>
      </c>
      <c r="AH98" s="46">
        <f t="shared" si="16"/>
        <v>74.405952000000013</v>
      </c>
      <c r="AI98" s="46">
        <f t="shared" si="21"/>
        <v>143.88595200000003</v>
      </c>
      <c r="AJ98" s="46">
        <f t="shared" si="18"/>
        <v>179.85744000000005</v>
      </c>
    </row>
    <row r="99" spans="1:36" x14ac:dyDescent="0.3">
      <c r="A99" s="10" t="s">
        <v>270</v>
      </c>
      <c r="B99" s="67" t="s">
        <v>271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10" t="s">
        <v>13</v>
      </c>
      <c r="AC99" s="43">
        <v>1</v>
      </c>
      <c r="AD99" s="46">
        <v>32500</v>
      </c>
      <c r="AE99" s="46">
        <f t="shared" ref="AE99" si="22">AC99*AD99</f>
        <v>32500</v>
      </c>
      <c r="AF99" s="57">
        <v>4250</v>
      </c>
      <c r="AG99" s="46">
        <f t="shared" ref="AG99" si="23">AC99*AF99</f>
        <v>4250</v>
      </c>
      <c r="AH99" s="46">
        <f t="shared" si="16"/>
        <v>9445.1999999999989</v>
      </c>
      <c r="AI99" s="46">
        <f t="shared" ref="AI99" si="24">AE99+AH99</f>
        <v>41945.2</v>
      </c>
      <c r="AJ99" s="46">
        <f t="shared" si="18"/>
        <v>52431.5</v>
      </c>
    </row>
    <row r="100" spans="1:36" x14ac:dyDescent="0.3">
      <c r="A100" s="10" t="s">
        <v>272</v>
      </c>
      <c r="B100" s="67" t="s">
        <v>273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10" t="s">
        <v>13</v>
      </c>
      <c r="AC100" s="43">
        <v>1</v>
      </c>
      <c r="AD100" s="46">
        <v>8650</v>
      </c>
      <c r="AE100" s="46">
        <f t="shared" ref="AE100" si="25">AC100*AD100</f>
        <v>8650</v>
      </c>
      <c r="AF100" s="57">
        <v>1800</v>
      </c>
      <c r="AG100" s="46">
        <f t="shared" ref="AG100" si="26">AC100*AF100</f>
        <v>1800</v>
      </c>
      <c r="AH100" s="46">
        <f t="shared" si="16"/>
        <v>4000.3199999999997</v>
      </c>
      <c r="AI100" s="46">
        <f t="shared" ref="AI100" si="27">AE100+AH100</f>
        <v>12650.32</v>
      </c>
      <c r="AJ100" s="46">
        <f t="shared" si="18"/>
        <v>15812.9</v>
      </c>
    </row>
    <row r="101" spans="1:36" ht="7.05" customHeight="1" x14ac:dyDescent="0.3">
      <c r="AC101" s="53"/>
      <c r="AD101" s="54"/>
      <c r="AE101" s="54"/>
      <c r="AF101" s="54"/>
      <c r="AG101" s="54"/>
      <c r="AH101" s="53"/>
      <c r="AI101" s="53"/>
      <c r="AJ101" s="53"/>
    </row>
    <row r="102" spans="1:36" x14ac:dyDescent="0.3">
      <c r="A102" s="39">
        <v>4</v>
      </c>
      <c r="B102" s="40" t="s">
        <v>274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51"/>
      <c r="AD102" s="51"/>
      <c r="AE102" s="51"/>
      <c r="AF102" s="51"/>
      <c r="AG102" s="51"/>
      <c r="AH102" s="51"/>
      <c r="AI102" s="51"/>
      <c r="AJ102" s="59"/>
    </row>
    <row r="103" spans="1:36" x14ac:dyDescent="0.3">
      <c r="A103" s="10" t="s">
        <v>69</v>
      </c>
      <c r="B103" s="67" t="s">
        <v>169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10" t="s">
        <v>17</v>
      </c>
      <c r="AC103" s="43">
        <v>9</v>
      </c>
      <c r="AD103" s="46">
        <v>133</v>
      </c>
      <c r="AE103" s="46">
        <f t="shared" ref="AE103" si="28">AC103*AD103</f>
        <v>1197</v>
      </c>
      <c r="AF103" s="57">
        <v>12.55</v>
      </c>
      <c r="AG103" s="46">
        <f t="shared" ref="AG103" si="29">AC103*AF103</f>
        <v>112.95</v>
      </c>
      <c r="AH103" s="46">
        <f t="shared" ref="AH103:AH133" si="30">AG103*222.24%</f>
        <v>251.02008000000001</v>
      </c>
      <c r="AI103" s="46">
        <f t="shared" ref="AI103" si="31">AE103+AH103</f>
        <v>1448.02008</v>
      </c>
      <c r="AJ103" s="46">
        <f t="shared" ref="AJ103:AJ133" si="32">1.25*AI103</f>
        <v>1810.0251000000001</v>
      </c>
    </row>
    <row r="104" spans="1:36" x14ac:dyDescent="0.3">
      <c r="A104" s="10" t="s">
        <v>70</v>
      </c>
      <c r="B104" s="67" t="s">
        <v>202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10" t="s">
        <v>203</v>
      </c>
      <c r="AC104" s="43">
        <v>6</v>
      </c>
      <c r="AD104" s="46">
        <v>267.58</v>
      </c>
      <c r="AE104" s="46">
        <f t="shared" ref="AE104:AE133" si="33">AC104*AD104</f>
        <v>1605.48</v>
      </c>
      <c r="AF104" s="57">
        <v>55.88</v>
      </c>
      <c r="AG104" s="46">
        <f t="shared" ref="AG104:AG133" si="34">AC104*AF104</f>
        <v>335.28000000000003</v>
      </c>
      <c r="AH104" s="46">
        <f t="shared" si="30"/>
        <v>745.12627200000009</v>
      </c>
      <c r="AI104" s="46">
        <f t="shared" ref="AI104:AI133" si="35">AE104+AH104</f>
        <v>2350.606272</v>
      </c>
      <c r="AJ104" s="46">
        <f t="shared" si="32"/>
        <v>2938.2578400000002</v>
      </c>
    </row>
    <row r="105" spans="1:36" x14ac:dyDescent="0.3">
      <c r="A105" s="10" t="s">
        <v>71</v>
      </c>
      <c r="B105" s="67" t="s">
        <v>170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10" t="s">
        <v>17</v>
      </c>
      <c r="AC105" s="43">
        <v>30</v>
      </c>
      <c r="AD105" s="46">
        <v>33</v>
      </c>
      <c r="AE105" s="46">
        <f t="shared" si="33"/>
        <v>990</v>
      </c>
      <c r="AF105" s="57">
        <v>5.58</v>
      </c>
      <c r="AG105" s="46">
        <f t="shared" si="34"/>
        <v>167.4</v>
      </c>
      <c r="AH105" s="46">
        <f t="shared" si="30"/>
        <v>372.02976000000001</v>
      </c>
      <c r="AI105" s="46">
        <f t="shared" si="35"/>
        <v>1362.0297599999999</v>
      </c>
      <c r="AJ105" s="46">
        <f t="shared" si="32"/>
        <v>1702.5371999999998</v>
      </c>
    </row>
    <row r="106" spans="1:36" x14ac:dyDescent="0.3">
      <c r="A106" s="10" t="s">
        <v>72</v>
      </c>
      <c r="B106" s="67" t="s">
        <v>171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10" t="s">
        <v>17</v>
      </c>
      <c r="AC106" s="43">
        <v>15</v>
      </c>
      <c r="AD106" s="46">
        <v>30</v>
      </c>
      <c r="AE106" s="46">
        <f t="shared" si="33"/>
        <v>450</v>
      </c>
      <c r="AF106" s="57">
        <v>5.48</v>
      </c>
      <c r="AG106" s="46">
        <f t="shared" si="34"/>
        <v>82.2</v>
      </c>
      <c r="AH106" s="46">
        <f t="shared" si="30"/>
        <v>182.68127999999999</v>
      </c>
      <c r="AI106" s="46">
        <f t="shared" si="35"/>
        <v>632.68128000000002</v>
      </c>
      <c r="AJ106" s="46">
        <f t="shared" si="32"/>
        <v>790.85159999999996</v>
      </c>
    </row>
    <row r="107" spans="1:36" x14ac:dyDescent="0.3">
      <c r="A107" s="10" t="s">
        <v>73</v>
      </c>
      <c r="B107" s="67" t="s">
        <v>172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10" t="s">
        <v>17</v>
      </c>
      <c r="AC107" s="43">
        <v>25</v>
      </c>
      <c r="AD107" s="46">
        <v>9</v>
      </c>
      <c r="AE107" s="46">
        <f t="shared" si="33"/>
        <v>225</v>
      </c>
      <c r="AF107" s="46">
        <v>3.15</v>
      </c>
      <c r="AG107" s="46">
        <f t="shared" si="34"/>
        <v>78.75</v>
      </c>
      <c r="AH107" s="46">
        <f t="shared" si="30"/>
        <v>175.01399999999998</v>
      </c>
      <c r="AI107" s="46">
        <f t="shared" si="35"/>
        <v>400.01400000000001</v>
      </c>
      <c r="AJ107" s="46">
        <f t="shared" si="32"/>
        <v>500.01750000000004</v>
      </c>
    </row>
    <row r="108" spans="1:36" x14ac:dyDescent="0.3">
      <c r="A108" s="10" t="s">
        <v>74</v>
      </c>
      <c r="B108" s="67" t="s">
        <v>256</v>
      </c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10" t="s">
        <v>19</v>
      </c>
      <c r="AC108" s="43">
        <v>6</v>
      </c>
      <c r="AD108" s="46">
        <v>44.87</v>
      </c>
      <c r="AE108" s="46">
        <f t="shared" si="33"/>
        <v>269.21999999999997</v>
      </c>
      <c r="AF108" s="57">
        <v>2.58</v>
      </c>
      <c r="AG108" s="46">
        <f t="shared" si="34"/>
        <v>15.48</v>
      </c>
      <c r="AH108" s="46">
        <f t="shared" si="30"/>
        <v>34.402752</v>
      </c>
      <c r="AI108" s="46">
        <f t="shared" si="35"/>
        <v>303.62275199999999</v>
      </c>
      <c r="AJ108" s="46">
        <f t="shared" si="32"/>
        <v>379.52843999999999</v>
      </c>
    </row>
    <row r="109" spans="1:36" x14ac:dyDescent="0.3">
      <c r="A109" s="10" t="s">
        <v>75</v>
      </c>
      <c r="B109" s="67" t="s">
        <v>173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10" t="s">
        <v>19</v>
      </c>
      <c r="AC109" s="43">
        <v>6</v>
      </c>
      <c r="AD109" s="46">
        <v>44.87</v>
      </c>
      <c r="AE109" s="46">
        <f t="shared" si="33"/>
        <v>269.21999999999997</v>
      </c>
      <c r="AF109" s="57">
        <v>2.58</v>
      </c>
      <c r="AG109" s="46">
        <f t="shared" si="34"/>
        <v>15.48</v>
      </c>
      <c r="AH109" s="46">
        <f t="shared" si="30"/>
        <v>34.402752</v>
      </c>
      <c r="AI109" s="46">
        <f t="shared" si="35"/>
        <v>303.62275199999999</v>
      </c>
      <c r="AJ109" s="46">
        <f t="shared" si="32"/>
        <v>379.52843999999999</v>
      </c>
    </row>
    <row r="110" spans="1:36" x14ac:dyDescent="0.3">
      <c r="A110" s="10" t="s">
        <v>76</v>
      </c>
      <c r="B110" s="67" t="s">
        <v>174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10" t="s">
        <v>19</v>
      </c>
      <c r="AC110" s="43">
        <v>3</v>
      </c>
      <c r="AD110" s="46">
        <v>44.87</v>
      </c>
      <c r="AE110" s="46">
        <f t="shared" si="33"/>
        <v>134.60999999999999</v>
      </c>
      <c r="AF110" s="57">
        <v>2.58</v>
      </c>
      <c r="AG110" s="46">
        <f t="shared" si="34"/>
        <v>7.74</v>
      </c>
      <c r="AH110" s="46">
        <f t="shared" si="30"/>
        <v>17.201376</v>
      </c>
      <c r="AI110" s="46">
        <f t="shared" si="35"/>
        <v>151.811376</v>
      </c>
      <c r="AJ110" s="46">
        <f t="shared" si="32"/>
        <v>189.76421999999999</v>
      </c>
    </row>
    <row r="111" spans="1:36" x14ac:dyDescent="0.3">
      <c r="A111" s="10" t="s">
        <v>77</v>
      </c>
      <c r="B111" s="67" t="s">
        <v>175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10" t="s">
        <v>19</v>
      </c>
      <c r="AC111" s="43">
        <v>6</v>
      </c>
      <c r="AD111" s="46">
        <v>44.87</v>
      </c>
      <c r="AE111" s="46">
        <f t="shared" si="33"/>
        <v>269.21999999999997</v>
      </c>
      <c r="AF111" s="57">
        <v>2.58</v>
      </c>
      <c r="AG111" s="46">
        <f t="shared" si="34"/>
        <v>15.48</v>
      </c>
      <c r="AH111" s="46">
        <f t="shared" si="30"/>
        <v>34.402752</v>
      </c>
      <c r="AI111" s="46">
        <f t="shared" si="35"/>
        <v>303.62275199999999</v>
      </c>
      <c r="AJ111" s="46">
        <f t="shared" si="32"/>
        <v>379.52843999999999</v>
      </c>
    </row>
    <row r="112" spans="1:36" x14ac:dyDescent="0.3">
      <c r="A112" s="10" t="s">
        <v>78</v>
      </c>
      <c r="B112" s="67" t="s">
        <v>176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10" t="s">
        <v>19</v>
      </c>
      <c r="AC112" s="43">
        <v>6</v>
      </c>
      <c r="AD112" s="46">
        <v>71.58</v>
      </c>
      <c r="AE112" s="46">
        <f t="shared" si="33"/>
        <v>429.48</v>
      </c>
      <c r="AF112" s="57">
        <v>4.1500000000000004</v>
      </c>
      <c r="AG112" s="46">
        <f t="shared" si="34"/>
        <v>24.900000000000002</v>
      </c>
      <c r="AH112" s="46">
        <f t="shared" si="30"/>
        <v>55.337760000000003</v>
      </c>
      <c r="AI112" s="46">
        <f t="shared" si="35"/>
        <v>484.81776000000002</v>
      </c>
      <c r="AJ112" s="46">
        <f t="shared" si="32"/>
        <v>606.0222</v>
      </c>
    </row>
    <row r="113" spans="1:36" ht="28.8" customHeight="1" x14ac:dyDescent="0.3">
      <c r="A113" s="10" t="s">
        <v>79</v>
      </c>
      <c r="B113" s="69" t="s">
        <v>257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10" t="s">
        <v>19</v>
      </c>
      <c r="AC113" s="43">
        <v>3</v>
      </c>
      <c r="AD113" s="46">
        <v>8.6</v>
      </c>
      <c r="AE113" s="46">
        <f t="shared" si="33"/>
        <v>25.799999999999997</v>
      </c>
      <c r="AF113" s="57">
        <v>0.98</v>
      </c>
      <c r="AG113" s="46">
        <f t="shared" si="34"/>
        <v>2.94</v>
      </c>
      <c r="AH113" s="46">
        <f t="shared" si="30"/>
        <v>6.5338560000000001</v>
      </c>
      <c r="AI113" s="46">
        <f t="shared" si="35"/>
        <v>32.333855999999997</v>
      </c>
      <c r="AJ113" s="46">
        <f t="shared" si="32"/>
        <v>40.417319999999997</v>
      </c>
    </row>
    <row r="114" spans="1:36" ht="28.8" customHeight="1" x14ac:dyDescent="0.3">
      <c r="A114" s="10" t="s">
        <v>80</v>
      </c>
      <c r="B114" s="69" t="s">
        <v>258</v>
      </c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10" t="s">
        <v>19</v>
      </c>
      <c r="AC114" s="43">
        <v>38</v>
      </c>
      <c r="AD114" s="46">
        <v>7.9</v>
      </c>
      <c r="AE114" s="46">
        <f t="shared" si="33"/>
        <v>300.2</v>
      </c>
      <c r="AF114" s="57">
        <v>0.98</v>
      </c>
      <c r="AG114" s="46">
        <f t="shared" si="34"/>
        <v>37.24</v>
      </c>
      <c r="AH114" s="46">
        <f t="shared" si="30"/>
        <v>82.762175999999997</v>
      </c>
      <c r="AI114" s="46">
        <f t="shared" si="35"/>
        <v>382.962176</v>
      </c>
      <c r="AJ114" s="46">
        <f t="shared" si="32"/>
        <v>478.70272</v>
      </c>
    </row>
    <row r="115" spans="1:36" x14ac:dyDescent="0.3">
      <c r="A115" s="10" t="s">
        <v>81</v>
      </c>
      <c r="B115" s="67" t="s">
        <v>177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10" t="s">
        <v>19</v>
      </c>
      <c r="AC115" s="43">
        <v>45</v>
      </c>
      <c r="AD115" s="46">
        <v>3</v>
      </c>
      <c r="AE115" s="46">
        <f t="shared" si="33"/>
        <v>135</v>
      </c>
      <c r="AF115" s="57">
        <v>0.25</v>
      </c>
      <c r="AG115" s="46">
        <f t="shared" si="34"/>
        <v>11.25</v>
      </c>
      <c r="AH115" s="46">
        <f t="shared" si="30"/>
        <v>25.001999999999999</v>
      </c>
      <c r="AI115" s="46">
        <f t="shared" si="35"/>
        <v>160.00200000000001</v>
      </c>
      <c r="AJ115" s="46">
        <f t="shared" si="32"/>
        <v>200.0025</v>
      </c>
    </row>
    <row r="116" spans="1:36" x14ac:dyDescent="0.3">
      <c r="A116" s="10" t="s">
        <v>82</v>
      </c>
      <c r="B116" s="67" t="s">
        <v>178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10" t="s">
        <v>19</v>
      </c>
      <c r="AC116" s="43">
        <v>45</v>
      </c>
      <c r="AD116" s="46">
        <v>2.8</v>
      </c>
      <c r="AE116" s="46">
        <f t="shared" si="33"/>
        <v>125.99999999999999</v>
      </c>
      <c r="AF116" s="57">
        <v>0.32</v>
      </c>
      <c r="AG116" s="46">
        <f t="shared" si="34"/>
        <v>14.4</v>
      </c>
      <c r="AH116" s="46">
        <f t="shared" si="30"/>
        <v>32.002560000000003</v>
      </c>
      <c r="AI116" s="46">
        <f t="shared" si="35"/>
        <v>158.00255999999999</v>
      </c>
      <c r="AJ116" s="46">
        <f t="shared" si="32"/>
        <v>197.50319999999999</v>
      </c>
    </row>
    <row r="117" spans="1:36" x14ac:dyDescent="0.3">
      <c r="A117" s="10" t="s">
        <v>83</v>
      </c>
      <c r="B117" s="67" t="s">
        <v>179</v>
      </c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10" t="s">
        <v>155</v>
      </c>
      <c r="AC117" s="43">
        <v>1</v>
      </c>
      <c r="AD117" s="46">
        <v>320</v>
      </c>
      <c r="AE117" s="46">
        <f t="shared" si="33"/>
        <v>320</v>
      </c>
      <c r="AF117" s="57">
        <v>1.25</v>
      </c>
      <c r="AG117" s="46">
        <f t="shared" si="34"/>
        <v>1.25</v>
      </c>
      <c r="AH117" s="46">
        <f t="shared" si="30"/>
        <v>2.778</v>
      </c>
      <c r="AI117" s="46">
        <f t="shared" si="35"/>
        <v>322.77800000000002</v>
      </c>
      <c r="AJ117" s="46">
        <f t="shared" si="32"/>
        <v>403.47250000000003</v>
      </c>
    </row>
    <row r="118" spans="1:36" x14ac:dyDescent="0.3">
      <c r="A118" s="10" t="s">
        <v>84</v>
      </c>
      <c r="B118" s="67" t="s">
        <v>180</v>
      </c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10" t="s">
        <v>155</v>
      </c>
      <c r="AC118" s="43">
        <v>1</v>
      </c>
      <c r="AD118" s="46">
        <v>340</v>
      </c>
      <c r="AE118" s="46">
        <f t="shared" si="33"/>
        <v>340</v>
      </c>
      <c r="AF118" s="57">
        <v>1.25</v>
      </c>
      <c r="AG118" s="46">
        <f t="shared" si="34"/>
        <v>1.25</v>
      </c>
      <c r="AH118" s="46">
        <f t="shared" si="30"/>
        <v>2.778</v>
      </c>
      <c r="AI118" s="46">
        <f t="shared" si="35"/>
        <v>342.77800000000002</v>
      </c>
      <c r="AJ118" s="46">
        <f t="shared" si="32"/>
        <v>428.47250000000003</v>
      </c>
    </row>
    <row r="119" spans="1:36" x14ac:dyDescent="0.3">
      <c r="A119" s="10" t="s">
        <v>85</v>
      </c>
      <c r="B119" s="67" t="s">
        <v>181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10" t="s">
        <v>19</v>
      </c>
      <c r="AC119" s="43">
        <v>6</v>
      </c>
      <c r="AD119" s="46">
        <v>300</v>
      </c>
      <c r="AE119" s="46">
        <f t="shared" si="33"/>
        <v>1800</v>
      </c>
      <c r="AF119" s="57">
        <v>3.56</v>
      </c>
      <c r="AG119" s="46">
        <f t="shared" si="34"/>
        <v>21.36</v>
      </c>
      <c r="AH119" s="46">
        <f t="shared" si="30"/>
        <v>47.470464</v>
      </c>
      <c r="AI119" s="46">
        <f t="shared" si="35"/>
        <v>1847.470464</v>
      </c>
      <c r="AJ119" s="46">
        <f t="shared" si="32"/>
        <v>2309.33808</v>
      </c>
    </row>
    <row r="120" spans="1:36" x14ac:dyDescent="0.3">
      <c r="A120" s="10" t="s">
        <v>86</v>
      </c>
      <c r="B120" s="67" t="s">
        <v>200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10" t="s">
        <v>19</v>
      </c>
      <c r="AC120" s="43">
        <v>2</v>
      </c>
      <c r="AD120" s="46">
        <v>60</v>
      </c>
      <c r="AE120" s="46">
        <f t="shared" si="33"/>
        <v>120</v>
      </c>
      <c r="AF120" s="57">
        <v>22.14</v>
      </c>
      <c r="AG120" s="46">
        <f t="shared" si="34"/>
        <v>44.28</v>
      </c>
      <c r="AH120" s="46">
        <f t="shared" si="30"/>
        <v>98.407871999999998</v>
      </c>
      <c r="AI120" s="46">
        <f t="shared" si="35"/>
        <v>218.407872</v>
      </c>
      <c r="AJ120" s="46">
        <f t="shared" si="32"/>
        <v>273.00984</v>
      </c>
    </row>
    <row r="121" spans="1:36" x14ac:dyDescent="0.3">
      <c r="A121" s="10" t="s">
        <v>87</v>
      </c>
      <c r="B121" s="67" t="s">
        <v>263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10" t="s">
        <v>19</v>
      </c>
      <c r="AC121" s="43">
        <v>1</v>
      </c>
      <c r="AD121" s="46">
        <v>17680</v>
      </c>
      <c r="AE121" s="46">
        <f t="shared" si="33"/>
        <v>17680</v>
      </c>
      <c r="AF121" s="57">
        <v>1500</v>
      </c>
      <c r="AG121" s="46">
        <f t="shared" si="34"/>
        <v>1500</v>
      </c>
      <c r="AH121" s="46">
        <f t="shared" si="30"/>
        <v>3333.6</v>
      </c>
      <c r="AI121" s="46">
        <f t="shared" si="35"/>
        <v>21013.599999999999</v>
      </c>
      <c r="AJ121" s="46">
        <f t="shared" si="32"/>
        <v>26267</v>
      </c>
    </row>
    <row r="122" spans="1:36" x14ac:dyDescent="0.3">
      <c r="A122" s="10" t="s">
        <v>88</v>
      </c>
      <c r="B122" s="68" t="s">
        <v>388</v>
      </c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10" t="s">
        <v>19</v>
      </c>
      <c r="AC122" s="43">
        <v>1</v>
      </c>
      <c r="AD122" s="46">
        <v>15000</v>
      </c>
      <c r="AE122" s="46">
        <f t="shared" si="33"/>
        <v>15000</v>
      </c>
      <c r="AF122" s="57">
        <v>1290</v>
      </c>
      <c r="AG122" s="46">
        <f t="shared" si="34"/>
        <v>1290</v>
      </c>
      <c r="AH122" s="46">
        <f t="shared" si="30"/>
        <v>2866.8959999999997</v>
      </c>
      <c r="AI122" s="46">
        <f t="shared" si="35"/>
        <v>17866.896000000001</v>
      </c>
      <c r="AJ122" s="46">
        <f t="shared" si="32"/>
        <v>22333.620000000003</v>
      </c>
    </row>
    <row r="123" spans="1:36" x14ac:dyDescent="0.3">
      <c r="A123" s="10" t="s">
        <v>89</v>
      </c>
      <c r="B123" s="67" t="s">
        <v>186</v>
      </c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10" t="s">
        <v>19</v>
      </c>
      <c r="AC123" s="43">
        <v>1</v>
      </c>
      <c r="AD123" s="46">
        <v>2677</v>
      </c>
      <c r="AE123" s="46">
        <f t="shared" si="33"/>
        <v>2677</v>
      </c>
      <c r="AF123" s="46">
        <v>348</v>
      </c>
      <c r="AG123" s="46">
        <f t="shared" si="34"/>
        <v>348</v>
      </c>
      <c r="AH123" s="46">
        <f t="shared" si="30"/>
        <v>773.39519999999993</v>
      </c>
      <c r="AI123" s="46">
        <f t="shared" si="35"/>
        <v>3450.3951999999999</v>
      </c>
      <c r="AJ123" s="46">
        <f t="shared" si="32"/>
        <v>4312.9939999999997</v>
      </c>
    </row>
    <row r="124" spans="1:36" x14ac:dyDescent="0.3">
      <c r="A124" s="10" t="s">
        <v>90</v>
      </c>
      <c r="B124" s="67" t="s">
        <v>187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10" t="s">
        <v>19</v>
      </c>
      <c r="AC124" s="43">
        <v>4</v>
      </c>
      <c r="AD124" s="46">
        <v>115</v>
      </c>
      <c r="AE124" s="46">
        <f t="shared" si="33"/>
        <v>460</v>
      </c>
      <c r="AF124" s="46">
        <v>55.12</v>
      </c>
      <c r="AG124" s="46">
        <f t="shared" si="34"/>
        <v>220.48</v>
      </c>
      <c r="AH124" s="46">
        <f t="shared" si="30"/>
        <v>489.99475199999995</v>
      </c>
      <c r="AI124" s="46">
        <f t="shared" si="35"/>
        <v>949.99475199999995</v>
      </c>
      <c r="AJ124" s="46">
        <f t="shared" si="32"/>
        <v>1187.49344</v>
      </c>
    </row>
    <row r="125" spans="1:36" x14ac:dyDescent="0.3">
      <c r="A125" s="10" t="s">
        <v>91</v>
      </c>
      <c r="B125" s="67" t="s">
        <v>188</v>
      </c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10" t="s">
        <v>19</v>
      </c>
      <c r="AC125" s="43">
        <v>1</v>
      </c>
      <c r="AD125" s="46">
        <v>7800</v>
      </c>
      <c r="AE125" s="46">
        <f t="shared" si="33"/>
        <v>7800</v>
      </c>
      <c r="AF125" s="46">
        <v>300</v>
      </c>
      <c r="AG125" s="46">
        <f t="shared" si="34"/>
        <v>300</v>
      </c>
      <c r="AH125" s="46">
        <f t="shared" si="30"/>
        <v>666.72</v>
      </c>
      <c r="AI125" s="46">
        <f t="shared" si="35"/>
        <v>8466.7199999999993</v>
      </c>
      <c r="AJ125" s="46">
        <f t="shared" si="32"/>
        <v>10583.4</v>
      </c>
    </row>
    <row r="126" spans="1:36" x14ac:dyDescent="0.3">
      <c r="A126" s="10" t="s">
        <v>92</v>
      </c>
      <c r="B126" s="67" t="s">
        <v>190</v>
      </c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10" t="s">
        <v>19</v>
      </c>
      <c r="AC126" s="43">
        <v>1</v>
      </c>
      <c r="AD126" s="46">
        <v>2500</v>
      </c>
      <c r="AE126" s="46">
        <f t="shared" si="33"/>
        <v>2500</v>
      </c>
      <c r="AF126" s="46">
        <v>175.45</v>
      </c>
      <c r="AG126" s="46">
        <f t="shared" si="34"/>
        <v>175.45</v>
      </c>
      <c r="AH126" s="46">
        <f t="shared" si="30"/>
        <v>389.92007999999998</v>
      </c>
      <c r="AI126" s="46">
        <f t="shared" si="35"/>
        <v>2889.9200799999999</v>
      </c>
      <c r="AJ126" s="46">
        <f t="shared" si="32"/>
        <v>3612.4000999999998</v>
      </c>
    </row>
    <row r="127" spans="1:36" x14ac:dyDescent="0.3">
      <c r="A127" s="10" t="s">
        <v>93</v>
      </c>
      <c r="B127" s="67" t="s">
        <v>206</v>
      </c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10" t="s">
        <v>17</v>
      </c>
      <c r="AC127" s="43">
        <v>30</v>
      </c>
      <c r="AD127" s="46">
        <v>26.89</v>
      </c>
      <c r="AE127" s="46">
        <f t="shared" si="33"/>
        <v>806.7</v>
      </c>
      <c r="AF127" s="57">
        <v>19.84</v>
      </c>
      <c r="AG127" s="46">
        <f t="shared" si="34"/>
        <v>595.20000000000005</v>
      </c>
      <c r="AH127" s="46">
        <f t="shared" si="30"/>
        <v>1322.7724800000001</v>
      </c>
      <c r="AI127" s="46">
        <f t="shared" si="35"/>
        <v>2129.4724800000004</v>
      </c>
      <c r="AJ127" s="46">
        <f t="shared" si="32"/>
        <v>2661.8406000000004</v>
      </c>
    </row>
    <row r="128" spans="1:36" x14ac:dyDescent="0.3">
      <c r="A128" s="10" t="s">
        <v>94</v>
      </c>
      <c r="B128" s="67" t="s">
        <v>207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10" t="s">
        <v>17</v>
      </c>
      <c r="AC128" s="43">
        <v>10</v>
      </c>
      <c r="AD128" s="46">
        <v>30.24</v>
      </c>
      <c r="AE128" s="46">
        <f t="shared" si="33"/>
        <v>302.39999999999998</v>
      </c>
      <c r="AF128" s="57">
        <v>4.58</v>
      </c>
      <c r="AG128" s="46">
        <f t="shared" si="34"/>
        <v>45.8</v>
      </c>
      <c r="AH128" s="46">
        <f t="shared" si="30"/>
        <v>101.78591999999999</v>
      </c>
      <c r="AI128" s="46">
        <f t="shared" si="35"/>
        <v>404.18591999999995</v>
      </c>
      <c r="AJ128" s="46">
        <f t="shared" si="32"/>
        <v>505.23239999999993</v>
      </c>
    </row>
    <row r="129" spans="1:36" x14ac:dyDescent="0.3">
      <c r="A129" s="10" t="s">
        <v>95</v>
      </c>
      <c r="B129" s="67" t="s">
        <v>208</v>
      </c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10" t="s">
        <v>19</v>
      </c>
      <c r="AC129" s="43">
        <v>15</v>
      </c>
      <c r="AD129" s="46">
        <v>9.49</v>
      </c>
      <c r="AE129" s="46">
        <f t="shared" si="33"/>
        <v>142.35</v>
      </c>
      <c r="AF129" s="57">
        <v>1.25</v>
      </c>
      <c r="AG129" s="46">
        <f t="shared" si="34"/>
        <v>18.75</v>
      </c>
      <c r="AH129" s="46">
        <f t="shared" si="30"/>
        <v>41.67</v>
      </c>
      <c r="AI129" s="46">
        <f t="shared" si="35"/>
        <v>184.01999999999998</v>
      </c>
      <c r="AJ129" s="46">
        <f t="shared" si="32"/>
        <v>230.02499999999998</v>
      </c>
    </row>
    <row r="130" spans="1:36" x14ac:dyDescent="0.3">
      <c r="A130" s="10" t="s">
        <v>275</v>
      </c>
      <c r="B130" s="67" t="s">
        <v>209</v>
      </c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10" t="s">
        <v>21</v>
      </c>
      <c r="AC130" s="43">
        <v>2</v>
      </c>
      <c r="AD130" s="46">
        <v>22.15</v>
      </c>
      <c r="AE130" s="46">
        <f t="shared" si="33"/>
        <v>44.3</v>
      </c>
      <c r="AF130" s="57">
        <v>0.57999999999999996</v>
      </c>
      <c r="AG130" s="46">
        <f t="shared" si="34"/>
        <v>1.1599999999999999</v>
      </c>
      <c r="AH130" s="46">
        <f t="shared" si="30"/>
        <v>2.5779839999999998</v>
      </c>
      <c r="AI130" s="46">
        <f t="shared" si="35"/>
        <v>46.877983999999998</v>
      </c>
      <c r="AJ130" s="46">
        <f t="shared" si="32"/>
        <v>58.597479999999997</v>
      </c>
    </row>
    <row r="131" spans="1:36" x14ac:dyDescent="0.3">
      <c r="A131" s="10" t="s">
        <v>276</v>
      </c>
      <c r="B131" s="67" t="s">
        <v>269</v>
      </c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10" t="s">
        <v>17</v>
      </c>
      <c r="AC131" s="43">
        <v>6</v>
      </c>
      <c r="AD131" s="46">
        <v>11.58</v>
      </c>
      <c r="AE131" s="46">
        <f t="shared" si="33"/>
        <v>69.48</v>
      </c>
      <c r="AF131" s="46">
        <v>5.58</v>
      </c>
      <c r="AG131" s="46">
        <f t="shared" si="34"/>
        <v>33.480000000000004</v>
      </c>
      <c r="AH131" s="46">
        <f t="shared" si="30"/>
        <v>74.405952000000013</v>
      </c>
      <c r="AI131" s="46">
        <f t="shared" si="35"/>
        <v>143.88595200000003</v>
      </c>
      <c r="AJ131" s="46">
        <f t="shared" si="32"/>
        <v>179.85744000000005</v>
      </c>
    </row>
    <row r="132" spans="1:36" x14ac:dyDescent="0.3">
      <c r="A132" s="10" t="s">
        <v>277</v>
      </c>
      <c r="B132" s="67" t="s">
        <v>271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10" t="s">
        <v>13</v>
      </c>
      <c r="AC132" s="43">
        <v>1</v>
      </c>
      <c r="AD132" s="46">
        <v>14890</v>
      </c>
      <c r="AE132" s="46">
        <f t="shared" si="33"/>
        <v>14890</v>
      </c>
      <c r="AF132" s="46">
        <v>2150</v>
      </c>
      <c r="AG132" s="46">
        <f t="shared" si="34"/>
        <v>2150</v>
      </c>
      <c r="AH132" s="46">
        <f t="shared" si="30"/>
        <v>4778.16</v>
      </c>
      <c r="AI132" s="46">
        <f t="shared" si="35"/>
        <v>19668.16</v>
      </c>
      <c r="AJ132" s="46">
        <f t="shared" si="32"/>
        <v>24585.200000000001</v>
      </c>
    </row>
    <row r="133" spans="1:36" x14ac:dyDescent="0.3">
      <c r="A133" s="10" t="s">
        <v>278</v>
      </c>
      <c r="B133" s="67" t="s">
        <v>273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10" t="s">
        <v>13</v>
      </c>
      <c r="AC133" s="43">
        <v>1</v>
      </c>
      <c r="AD133" s="46">
        <v>8650</v>
      </c>
      <c r="AE133" s="46">
        <f t="shared" si="33"/>
        <v>8650</v>
      </c>
      <c r="AF133" s="46">
        <v>1800</v>
      </c>
      <c r="AG133" s="46">
        <f t="shared" si="34"/>
        <v>1800</v>
      </c>
      <c r="AH133" s="46">
        <f t="shared" si="30"/>
        <v>4000.3199999999997</v>
      </c>
      <c r="AI133" s="46">
        <f t="shared" si="35"/>
        <v>12650.32</v>
      </c>
      <c r="AJ133" s="46">
        <f t="shared" si="32"/>
        <v>15812.9</v>
      </c>
    </row>
    <row r="134" spans="1:36" ht="7.05" customHeight="1" x14ac:dyDescent="0.3">
      <c r="AC134" s="53"/>
      <c r="AD134" s="54"/>
      <c r="AE134" s="54"/>
      <c r="AF134" s="54"/>
      <c r="AG134" s="54"/>
      <c r="AH134" s="53"/>
      <c r="AI134" s="53"/>
      <c r="AJ134" s="53"/>
    </row>
    <row r="135" spans="1:36" x14ac:dyDescent="0.3">
      <c r="A135" s="39">
        <v>5</v>
      </c>
      <c r="B135" s="40" t="s">
        <v>279</v>
      </c>
      <c r="C135" s="41"/>
      <c r="D135" s="41"/>
      <c r="E135" s="41"/>
      <c r="F135" s="41"/>
      <c r="G135" s="41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42"/>
      <c r="AC135" s="55"/>
      <c r="AD135" s="56"/>
      <c r="AE135" s="56"/>
      <c r="AF135" s="56"/>
      <c r="AG135" s="56"/>
      <c r="AH135" s="55"/>
      <c r="AI135" s="55"/>
      <c r="AJ135" s="99"/>
    </row>
    <row r="136" spans="1:36" x14ac:dyDescent="0.3">
      <c r="A136" s="10" t="s">
        <v>96</v>
      </c>
      <c r="B136" s="61" t="s">
        <v>283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10" t="s">
        <v>19</v>
      </c>
      <c r="AC136" s="43">
        <v>6</v>
      </c>
      <c r="AD136" s="46">
        <v>45</v>
      </c>
      <c r="AE136" s="46">
        <f t="shared" ref="AE136:AE206" si="36">AC136*AD136</f>
        <v>270</v>
      </c>
      <c r="AF136" s="57">
        <v>18.466048985219583</v>
      </c>
      <c r="AG136" s="46">
        <f t="shared" ref="AG136:AG206" si="37">AC136*AF136</f>
        <v>110.79629391131749</v>
      </c>
      <c r="AH136" s="46">
        <f t="shared" ref="AH136:AH206" si="38">AG136*222.24%</f>
        <v>246.23368358851198</v>
      </c>
      <c r="AI136" s="46">
        <f t="shared" ref="AI136:AI206" si="39">AE136+AH136</f>
        <v>516.23368358851201</v>
      </c>
      <c r="AJ136" s="46">
        <f t="shared" ref="AJ136:AJ206" si="40">1.25*AI136</f>
        <v>645.29210448564004</v>
      </c>
    </row>
    <row r="137" spans="1:36" x14ac:dyDescent="0.3">
      <c r="A137" s="10" t="s">
        <v>97</v>
      </c>
      <c r="B137" s="61" t="s">
        <v>284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10" t="s">
        <v>19</v>
      </c>
      <c r="AC137" s="43">
        <v>3</v>
      </c>
      <c r="AD137" s="46">
        <v>45</v>
      </c>
      <c r="AE137" s="46">
        <f t="shared" si="36"/>
        <v>135</v>
      </c>
      <c r="AF137" s="57">
        <v>18.466048985219583</v>
      </c>
      <c r="AG137" s="46">
        <f t="shared" si="37"/>
        <v>55.398146955658746</v>
      </c>
      <c r="AH137" s="46">
        <f t="shared" si="38"/>
        <v>123.11684179425599</v>
      </c>
      <c r="AI137" s="46">
        <f t="shared" si="39"/>
        <v>258.116841794256</v>
      </c>
      <c r="AJ137" s="46">
        <f t="shared" si="40"/>
        <v>322.64605224282002</v>
      </c>
    </row>
    <row r="138" spans="1:36" x14ac:dyDescent="0.3">
      <c r="A138" s="10" t="s">
        <v>98</v>
      </c>
      <c r="B138" s="61" t="s">
        <v>285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10" t="s">
        <v>19</v>
      </c>
      <c r="AC138" s="43">
        <v>2</v>
      </c>
      <c r="AD138" s="46">
        <v>160</v>
      </c>
      <c r="AE138" s="46">
        <f t="shared" si="36"/>
        <v>320</v>
      </c>
      <c r="AF138" s="57">
        <v>65.657063058558521</v>
      </c>
      <c r="AG138" s="46">
        <f t="shared" si="37"/>
        <v>131.31412611711704</v>
      </c>
      <c r="AH138" s="46">
        <f t="shared" si="38"/>
        <v>291.83251388268093</v>
      </c>
      <c r="AI138" s="46">
        <f t="shared" si="39"/>
        <v>611.83251388268093</v>
      </c>
      <c r="AJ138" s="46">
        <f t="shared" si="40"/>
        <v>764.79064235335113</v>
      </c>
    </row>
    <row r="139" spans="1:36" x14ac:dyDescent="0.3">
      <c r="A139" s="10" t="s">
        <v>99</v>
      </c>
      <c r="B139" s="61" t="s">
        <v>286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10" t="s">
        <v>155</v>
      </c>
      <c r="AC139" s="43">
        <v>4</v>
      </c>
      <c r="AD139" s="46">
        <v>90</v>
      </c>
      <c r="AE139" s="46">
        <f t="shared" si="36"/>
        <v>360</v>
      </c>
      <c r="AF139" s="57">
        <v>36.932097970439166</v>
      </c>
      <c r="AG139" s="46">
        <f t="shared" si="37"/>
        <v>147.72839188175666</v>
      </c>
      <c r="AH139" s="46">
        <f t="shared" si="38"/>
        <v>328.31157811801597</v>
      </c>
      <c r="AI139" s="46">
        <f t="shared" si="39"/>
        <v>688.31157811801597</v>
      </c>
      <c r="AJ139" s="46">
        <f t="shared" si="40"/>
        <v>860.38947264751994</v>
      </c>
    </row>
    <row r="140" spans="1:36" x14ac:dyDescent="0.3">
      <c r="A140" s="10" t="s">
        <v>100</v>
      </c>
      <c r="B140" s="61" t="s">
        <v>287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10" t="s">
        <v>18</v>
      </c>
      <c r="AC140" s="43">
        <v>1</v>
      </c>
      <c r="AD140" s="46">
        <v>850</v>
      </c>
      <c r="AE140" s="46">
        <f t="shared" si="36"/>
        <v>850</v>
      </c>
      <c r="AF140" s="57">
        <v>348.80314749859212</v>
      </c>
      <c r="AG140" s="46">
        <f t="shared" si="37"/>
        <v>348.80314749859212</v>
      </c>
      <c r="AH140" s="46">
        <f t="shared" si="38"/>
        <v>775.18011500087107</v>
      </c>
      <c r="AI140" s="46">
        <f t="shared" si="39"/>
        <v>1625.180115000871</v>
      </c>
      <c r="AJ140" s="46">
        <f t="shared" si="40"/>
        <v>2031.4751437510886</v>
      </c>
    </row>
    <row r="141" spans="1:36" x14ac:dyDescent="0.3">
      <c r="A141" s="10" t="s">
        <v>101</v>
      </c>
      <c r="B141" s="61" t="s">
        <v>288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10" t="s">
        <v>289</v>
      </c>
      <c r="AC141" s="43">
        <v>8</v>
      </c>
      <c r="AD141" s="46">
        <v>4</v>
      </c>
      <c r="AE141" s="46">
        <f t="shared" si="36"/>
        <v>32</v>
      </c>
      <c r="AF141" s="57">
        <v>1.6414265764639628</v>
      </c>
      <c r="AG141" s="46">
        <f t="shared" si="37"/>
        <v>13.131412611711703</v>
      </c>
      <c r="AH141" s="46">
        <f t="shared" si="38"/>
        <v>29.183251388268086</v>
      </c>
      <c r="AI141" s="46">
        <f t="shared" si="39"/>
        <v>61.18325138826809</v>
      </c>
      <c r="AJ141" s="46">
        <f t="shared" si="40"/>
        <v>76.479064235335116</v>
      </c>
    </row>
    <row r="142" spans="1:36" x14ac:dyDescent="0.3">
      <c r="A142" s="10" t="s">
        <v>102</v>
      </c>
      <c r="B142" s="61" t="s">
        <v>290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10" t="s">
        <v>289</v>
      </c>
      <c r="AC142" s="43">
        <v>12</v>
      </c>
      <c r="AD142" s="46">
        <v>8</v>
      </c>
      <c r="AE142" s="46">
        <f t="shared" si="36"/>
        <v>96</v>
      </c>
      <c r="AF142" s="57">
        <v>3.2828531529279257</v>
      </c>
      <c r="AG142" s="46">
        <f t="shared" si="37"/>
        <v>39.394237835135108</v>
      </c>
      <c r="AH142" s="46">
        <f t="shared" si="38"/>
        <v>87.549754164804256</v>
      </c>
      <c r="AI142" s="46">
        <f t="shared" si="39"/>
        <v>183.54975416480426</v>
      </c>
      <c r="AJ142" s="46">
        <f t="shared" si="40"/>
        <v>229.43719270600531</v>
      </c>
    </row>
    <row r="143" spans="1:36" x14ac:dyDescent="0.3">
      <c r="A143" s="10" t="s">
        <v>103</v>
      </c>
      <c r="B143" s="61" t="s">
        <v>291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10" t="s">
        <v>19</v>
      </c>
      <c r="AC143" s="43">
        <v>8</v>
      </c>
      <c r="AD143" s="46">
        <v>9.5</v>
      </c>
      <c r="AE143" s="46">
        <f t="shared" si="36"/>
        <v>76</v>
      </c>
      <c r="AF143" s="57">
        <v>3.8983881191019116</v>
      </c>
      <c r="AG143" s="46">
        <f t="shared" si="37"/>
        <v>31.187104952815293</v>
      </c>
      <c r="AH143" s="46">
        <f t="shared" si="38"/>
        <v>69.310222047136705</v>
      </c>
      <c r="AI143" s="46">
        <f t="shared" si="39"/>
        <v>145.3102220471367</v>
      </c>
      <c r="AJ143" s="46">
        <f t="shared" si="40"/>
        <v>181.63777755892087</v>
      </c>
    </row>
    <row r="144" spans="1:36" x14ac:dyDescent="0.3">
      <c r="A144" s="10" t="s">
        <v>104</v>
      </c>
      <c r="B144" s="61" t="s">
        <v>292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10" t="s">
        <v>17</v>
      </c>
      <c r="AC144" s="43">
        <v>8</v>
      </c>
      <c r="AD144" s="46">
        <v>130</v>
      </c>
      <c r="AE144" s="46">
        <f t="shared" si="36"/>
        <v>1040</v>
      </c>
      <c r="AF144" s="57">
        <v>53.346363735078789</v>
      </c>
      <c r="AG144" s="46">
        <f t="shared" si="37"/>
        <v>426.77090988063031</v>
      </c>
      <c r="AH144" s="46">
        <f t="shared" si="38"/>
        <v>948.45567011871276</v>
      </c>
      <c r="AI144" s="46">
        <f t="shared" si="39"/>
        <v>1988.4556701187128</v>
      </c>
      <c r="AJ144" s="46">
        <f t="shared" si="40"/>
        <v>2485.569587648391</v>
      </c>
    </row>
    <row r="145" spans="1:36" x14ac:dyDescent="0.3">
      <c r="A145" s="10" t="s">
        <v>105</v>
      </c>
      <c r="B145" s="61" t="s">
        <v>293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10" t="s">
        <v>17</v>
      </c>
      <c r="AC145" s="43">
        <v>4</v>
      </c>
      <c r="AD145" s="46">
        <v>21</v>
      </c>
      <c r="AE145" s="46">
        <f t="shared" si="36"/>
        <v>84</v>
      </c>
      <c r="AF145" s="57">
        <v>8.6174895264358042</v>
      </c>
      <c r="AG145" s="46">
        <f t="shared" si="37"/>
        <v>34.469958105743217</v>
      </c>
      <c r="AH145" s="46">
        <f t="shared" si="38"/>
        <v>76.606034894203717</v>
      </c>
      <c r="AI145" s="46">
        <f t="shared" si="39"/>
        <v>160.60603489420373</v>
      </c>
      <c r="AJ145" s="46">
        <f t="shared" si="40"/>
        <v>200.75754361775466</v>
      </c>
    </row>
    <row r="146" spans="1:36" x14ac:dyDescent="0.3">
      <c r="A146" s="10" t="s">
        <v>106</v>
      </c>
      <c r="B146" s="61" t="s">
        <v>294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10" t="s">
        <v>17</v>
      </c>
      <c r="AC146" s="43">
        <v>1</v>
      </c>
      <c r="AD146" s="46">
        <v>180</v>
      </c>
      <c r="AE146" s="46">
        <f t="shared" si="36"/>
        <v>180</v>
      </c>
      <c r="AF146" s="57">
        <v>73.864195940878332</v>
      </c>
      <c r="AG146" s="46">
        <f t="shared" si="37"/>
        <v>73.864195940878332</v>
      </c>
      <c r="AH146" s="46">
        <f t="shared" si="38"/>
        <v>164.15578905900799</v>
      </c>
      <c r="AI146" s="46">
        <f t="shared" si="39"/>
        <v>344.15578905900799</v>
      </c>
      <c r="AJ146" s="46">
        <f t="shared" si="40"/>
        <v>430.19473632375997</v>
      </c>
    </row>
    <row r="147" spans="1:36" x14ac:dyDescent="0.3">
      <c r="A147" s="10" t="s">
        <v>107</v>
      </c>
      <c r="B147" s="61" t="s">
        <v>295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10" t="s">
        <v>17</v>
      </c>
      <c r="AC147" s="43">
        <v>0.4</v>
      </c>
      <c r="AD147" s="46">
        <v>95</v>
      </c>
      <c r="AE147" s="46">
        <f t="shared" si="36"/>
        <v>38</v>
      </c>
      <c r="AF147" s="57">
        <v>38.983881191019115</v>
      </c>
      <c r="AG147" s="46">
        <f t="shared" si="37"/>
        <v>15.593552476407647</v>
      </c>
      <c r="AH147" s="46">
        <f t="shared" si="38"/>
        <v>34.655111023568352</v>
      </c>
      <c r="AI147" s="46">
        <f t="shared" si="39"/>
        <v>72.655111023568352</v>
      </c>
      <c r="AJ147" s="46">
        <f t="shared" si="40"/>
        <v>90.818888779460437</v>
      </c>
    </row>
    <row r="148" spans="1:36" x14ac:dyDescent="0.3">
      <c r="A148" s="10" t="s">
        <v>108</v>
      </c>
      <c r="B148" s="61" t="s">
        <v>296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10" t="s">
        <v>19</v>
      </c>
      <c r="AC148" s="43">
        <v>12</v>
      </c>
      <c r="AD148" s="46">
        <v>9</v>
      </c>
      <c r="AE148" s="46">
        <f t="shared" si="36"/>
        <v>108</v>
      </c>
      <c r="AF148" s="57">
        <v>3.6932097970439166</v>
      </c>
      <c r="AG148" s="46">
        <f t="shared" si="37"/>
        <v>44.318517564526999</v>
      </c>
      <c r="AH148" s="46">
        <f t="shared" si="38"/>
        <v>98.493473435404795</v>
      </c>
      <c r="AI148" s="46">
        <f t="shared" si="39"/>
        <v>206.49347343540478</v>
      </c>
      <c r="AJ148" s="46">
        <f t="shared" si="40"/>
        <v>258.11684179425595</v>
      </c>
    </row>
    <row r="149" spans="1:36" x14ac:dyDescent="0.3">
      <c r="A149" s="10" t="s">
        <v>109</v>
      </c>
      <c r="B149" s="61" t="s">
        <v>317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10" t="s">
        <v>19</v>
      </c>
      <c r="AC149" s="43">
        <v>2</v>
      </c>
      <c r="AD149" s="46">
        <v>500</v>
      </c>
      <c r="AE149" s="46">
        <f t="shared" si="36"/>
        <v>1000</v>
      </c>
      <c r="AF149" s="57">
        <v>205.17832205799536</v>
      </c>
      <c r="AG149" s="46">
        <f t="shared" si="37"/>
        <v>410.35664411599072</v>
      </c>
      <c r="AH149" s="46">
        <f t="shared" si="38"/>
        <v>911.97660588337772</v>
      </c>
      <c r="AI149" s="46">
        <f t="shared" si="39"/>
        <v>1911.9766058833777</v>
      </c>
      <c r="AJ149" s="46">
        <f t="shared" si="40"/>
        <v>2389.9707573542223</v>
      </c>
    </row>
    <row r="150" spans="1:36" x14ac:dyDescent="0.3">
      <c r="A150" s="10" t="s">
        <v>110</v>
      </c>
      <c r="B150" s="61" t="s">
        <v>297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10" t="s">
        <v>356</v>
      </c>
      <c r="AC150" s="43">
        <v>0.25</v>
      </c>
      <c r="AD150" s="46">
        <v>100</v>
      </c>
      <c r="AE150" s="46">
        <f t="shared" si="36"/>
        <v>25</v>
      </c>
      <c r="AF150" s="57">
        <v>41.035664411599072</v>
      </c>
      <c r="AG150" s="46">
        <f t="shared" si="37"/>
        <v>10.258916102899768</v>
      </c>
      <c r="AH150" s="46">
        <f t="shared" si="38"/>
        <v>22.799415147084442</v>
      </c>
      <c r="AI150" s="46">
        <f t="shared" si="39"/>
        <v>47.799415147084446</v>
      </c>
      <c r="AJ150" s="46">
        <f t="shared" si="40"/>
        <v>59.749268933855561</v>
      </c>
    </row>
    <row r="151" spans="1:36" x14ac:dyDescent="0.3">
      <c r="A151" s="10" t="s">
        <v>111</v>
      </c>
      <c r="B151" s="61" t="s">
        <v>298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10" t="s">
        <v>19</v>
      </c>
      <c r="AC151" s="43">
        <v>80</v>
      </c>
      <c r="AD151" s="46">
        <v>0.23</v>
      </c>
      <c r="AE151" s="46">
        <f t="shared" si="36"/>
        <v>18.400000000000002</v>
      </c>
      <c r="AF151" s="57">
        <v>9.4382028146677871E-2</v>
      </c>
      <c r="AG151" s="46">
        <f t="shared" si="37"/>
        <v>7.5505622517342292</v>
      </c>
      <c r="AH151" s="46">
        <f t="shared" si="38"/>
        <v>16.78036954825415</v>
      </c>
      <c r="AI151" s="46">
        <f t="shared" si="39"/>
        <v>35.180369548254149</v>
      </c>
      <c r="AJ151" s="46">
        <f t="shared" si="40"/>
        <v>43.975461935317682</v>
      </c>
    </row>
    <row r="152" spans="1:36" x14ac:dyDescent="0.3">
      <c r="A152" s="10" t="s">
        <v>112</v>
      </c>
      <c r="B152" s="61" t="s">
        <v>299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10" t="s">
        <v>19</v>
      </c>
      <c r="AC152" s="43">
        <v>12</v>
      </c>
      <c r="AD152" s="46">
        <v>0.15</v>
      </c>
      <c r="AE152" s="46">
        <f t="shared" si="36"/>
        <v>1.7999999999999998</v>
      </c>
      <c r="AF152" s="57">
        <v>6.1553496617398604E-2</v>
      </c>
      <c r="AG152" s="46">
        <f t="shared" si="37"/>
        <v>0.73864195940878319</v>
      </c>
      <c r="AH152" s="46">
        <f t="shared" si="38"/>
        <v>1.6415578905900796</v>
      </c>
      <c r="AI152" s="46">
        <f t="shared" si="39"/>
        <v>3.4415578905900794</v>
      </c>
      <c r="AJ152" s="46">
        <f t="shared" si="40"/>
        <v>4.3019473632375993</v>
      </c>
    </row>
    <row r="153" spans="1:36" x14ac:dyDescent="0.3">
      <c r="A153" s="10" t="s">
        <v>113</v>
      </c>
      <c r="B153" s="61" t="s">
        <v>300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10" t="s">
        <v>19</v>
      </c>
      <c r="AC153" s="43">
        <v>12</v>
      </c>
      <c r="AD153" s="46">
        <v>0.25</v>
      </c>
      <c r="AE153" s="46">
        <f t="shared" si="36"/>
        <v>3</v>
      </c>
      <c r="AF153" s="57">
        <v>0.10258916102899768</v>
      </c>
      <c r="AG153" s="46">
        <f t="shared" si="37"/>
        <v>1.2310699323479721</v>
      </c>
      <c r="AH153" s="46">
        <f t="shared" si="38"/>
        <v>2.735929817650133</v>
      </c>
      <c r="AI153" s="46">
        <f t="shared" si="39"/>
        <v>5.735929817650133</v>
      </c>
      <c r="AJ153" s="46">
        <f t="shared" si="40"/>
        <v>7.1699122720626658</v>
      </c>
    </row>
    <row r="154" spans="1:36" x14ac:dyDescent="0.3">
      <c r="A154" s="10" t="s">
        <v>114</v>
      </c>
      <c r="B154" s="61" t="s">
        <v>301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10" t="s">
        <v>19</v>
      </c>
      <c r="AC154" s="43">
        <v>4</v>
      </c>
      <c r="AD154" s="46">
        <v>0.47</v>
      </c>
      <c r="AE154" s="46">
        <f t="shared" si="36"/>
        <v>1.88</v>
      </c>
      <c r="AF154" s="57">
        <v>0.19286762273451563</v>
      </c>
      <c r="AG154" s="46">
        <f t="shared" si="37"/>
        <v>0.77147049093806253</v>
      </c>
      <c r="AH154" s="46">
        <f t="shared" si="38"/>
        <v>1.71451601906075</v>
      </c>
      <c r="AI154" s="46">
        <f t="shared" si="39"/>
        <v>3.5945160190607499</v>
      </c>
      <c r="AJ154" s="46">
        <f t="shared" si="40"/>
        <v>4.4931450238259369</v>
      </c>
    </row>
    <row r="155" spans="1:36" x14ac:dyDescent="0.3">
      <c r="A155" s="10" t="s">
        <v>115</v>
      </c>
      <c r="B155" s="61" t="s">
        <v>302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10" t="s">
        <v>19</v>
      </c>
      <c r="AC155" s="43">
        <v>8</v>
      </c>
      <c r="AD155" s="46">
        <v>1.25</v>
      </c>
      <c r="AE155" s="46">
        <f t="shared" si="36"/>
        <v>10</v>
      </c>
      <c r="AF155" s="57">
        <v>0.51294580514498844</v>
      </c>
      <c r="AG155" s="46">
        <f t="shared" si="37"/>
        <v>4.1035664411599075</v>
      </c>
      <c r="AH155" s="46">
        <f t="shared" si="38"/>
        <v>9.119766058833779</v>
      </c>
      <c r="AI155" s="46">
        <f t="shared" si="39"/>
        <v>19.119766058833779</v>
      </c>
      <c r="AJ155" s="46">
        <f t="shared" si="40"/>
        <v>23.899707573542223</v>
      </c>
    </row>
    <row r="156" spans="1:36" x14ac:dyDescent="0.3">
      <c r="A156" s="10" t="s">
        <v>116</v>
      </c>
      <c r="B156" s="61" t="s">
        <v>303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10" t="s">
        <v>17</v>
      </c>
      <c r="AC156" s="43">
        <v>6</v>
      </c>
      <c r="AD156" s="46">
        <v>1.99</v>
      </c>
      <c r="AE156" s="46">
        <f t="shared" si="36"/>
        <v>11.94</v>
      </c>
      <c r="AF156" s="57">
        <v>0.81660972179082147</v>
      </c>
      <c r="AG156" s="46">
        <f t="shared" si="37"/>
        <v>4.8996583307449288</v>
      </c>
      <c r="AH156" s="46">
        <f t="shared" si="38"/>
        <v>10.88900067424753</v>
      </c>
      <c r="AI156" s="46">
        <f t="shared" si="39"/>
        <v>22.829000674247531</v>
      </c>
      <c r="AJ156" s="46">
        <f t="shared" si="40"/>
        <v>28.536250842809416</v>
      </c>
    </row>
    <row r="157" spans="1:36" x14ac:dyDescent="0.3">
      <c r="A157" s="10" t="s">
        <v>117</v>
      </c>
      <c r="B157" s="61" t="s">
        <v>304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10" t="s">
        <v>17</v>
      </c>
      <c r="AC157" s="43">
        <v>12</v>
      </c>
      <c r="AD157" s="46">
        <v>3.4</v>
      </c>
      <c r="AE157" s="46">
        <f t="shared" si="36"/>
        <v>40.799999999999997</v>
      </c>
      <c r="AF157" s="57">
        <v>1.3952125899943684</v>
      </c>
      <c r="AG157" s="46">
        <f t="shared" si="37"/>
        <v>16.742551079932419</v>
      </c>
      <c r="AH157" s="46">
        <f t="shared" si="38"/>
        <v>37.208645520041806</v>
      </c>
      <c r="AI157" s="46">
        <f t="shared" si="39"/>
        <v>78.008645520041796</v>
      </c>
      <c r="AJ157" s="46">
        <f t="shared" si="40"/>
        <v>97.510806900052245</v>
      </c>
    </row>
    <row r="158" spans="1:36" x14ac:dyDescent="0.3">
      <c r="A158" s="10" t="s">
        <v>118</v>
      </c>
      <c r="B158" s="61" t="s">
        <v>359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10" t="s">
        <v>19</v>
      </c>
      <c r="AC158" s="43">
        <v>1</v>
      </c>
      <c r="AD158" s="46">
        <v>28.6</v>
      </c>
      <c r="AE158" s="46">
        <f t="shared" si="36"/>
        <v>28.6</v>
      </c>
      <c r="AF158" s="57">
        <v>11.736200021717336</v>
      </c>
      <c r="AG158" s="46">
        <f t="shared" si="37"/>
        <v>11.736200021717336</v>
      </c>
      <c r="AH158" s="46">
        <f t="shared" si="38"/>
        <v>26.082530928264607</v>
      </c>
      <c r="AI158" s="46">
        <f t="shared" si="39"/>
        <v>54.682530928264612</v>
      </c>
      <c r="AJ158" s="46">
        <f t="shared" si="40"/>
        <v>68.353163660330765</v>
      </c>
    </row>
    <row r="159" spans="1:36" x14ac:dyDescent="0.3">
      <c r="A159" s="10" t="s">
        <v>119</v>
      </c>
      <c r="B159" s="61" t="s">
        <v>357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10" t="s">
        <v>19</v>
      </c>
      <c r="AC159" s="43">
        <v>1</v>
      </c>
      <c r="AD159" s="46">
        <v>30</v>
      </c>
      <c r="AE159" s="46">
        <f t="shared" si="36"/>
        <v>30</v>
      </c>
      <c r="AF159" s="57">
        <v>12.310699323479721</v>
      </c>
      <c r="AG159" s="46">
        <f t="shared" si="37"/>
        <v>12.310699323479721</v>
      </c>
      <c r="AH159" s="46">
        <f t="shared" si="38"/>
        <v>27.35929817650133</v>
      </c>
      <c r="AI159" s="46">
        <f t="shared" si="39"/>
        <v>57.359298176501326</v>
      </c>
      <c r="AJ159" s="46">
        <f t="shared" si="40"/>
        <v>71.699122720626661</v>
      </c>
    </row>
    <row r="160" spans="1:36" x14ac:dyDescent="0.3">
      <c r="A160" s="10" t="s">
        <v>120</v>
      </c>
      <c r="B160" s="61" t="s">
        <v>358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10" t="s">
        <v>19</v>
      </c>
      <c r="AC160" s="43">
        <v>3</v>
      </c>
      <c r="AD160" s="46">
        <v>28.6</v>
      </c>
      <c r="AE160" s="46">
        <f t="shared" si="36"/>
        <v>85.800000000000011</v>
      </c>
      <c r="AF160" s="57">
        <v>11.736200021717336</v>
      </c>
      <c r="AG160" s="46">
        <f t="shared" si="37"/>
        <v>35.208600065152005</v>
      </c>
      <c r="AH160" s="46">
        <f t="shared" si="38"/>
        <v>78.24759278479381</v>
      </c>
      <c r="AI160" s="46">
        <f t="shared" si="39"/>
        <v>164.04759278479384</v>
      </c>
      <c r="AJ160" s="46">
        <f t="shared" si="40"/>
        <v>205.05949098099228</v>
      </c>
    </row>
    <row r="161" spans="1:36" x14ac:dyDescent="0.3">
      <c r="A161" s="10" t="s">
        <v>121</v>
      </c>
      <c r="B161" s="61" t="s">
        <v>362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10" t="s">
        <v>19</v>
      </c>
      <c r="AC161" s="43">
        <v>3</v>
      </c>
      <c r="AD161" s="46">
        <v>60</v>
      </c>
      <c r="AE161" s="46">
        <f t="shared" si="36"/>
        <v>180</v>
      </c>
      <c r="AF161" s="57">
        <v>24.621398646959442</v>
      </c>
      <c r="AG161" s="46">
        <f t="shared" si="37"/>
        <v>73.864195940878318</v>
      </c>
      <c r="AH161" s="46">
        <f t="shared" si="38"/>
        <v>164.15578905900796</v>
      </c>
      <c r="AI161" s="46">
        <f t="shared" si="39"/>
        <v>344.15578905900793</v>
      </c>
      <c r="AJ161" s="46">
        <f t="shared" si="40"/>
        <v>430.19473632375991</v>
      </c>
    </row>
    <row r="162" spans="1:36" x14ac:dyDescent="0.3">
      <c r="A162" s="10" t="s">
        <v>122</v>
      </c>
      <c r="B162" s="61" t="s">
        <v>363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10" t="s">
        <v>19</v>
      </c>
      <c r="AC162" s="43">
        <v>2</v>
      </c>
      <c r="AD162" s="46">
        <v>68</v>
      </c>
      <c r="AE162" s="46">
        <f t="shared" si="36"/>
        <v>136</v>
      </c>
      <c r="AF162" s="57">
        <v>27.904251799887369</v>
      </c>
      <c r="AG162" s="46">
        <f t="shared" si="37"/>
        <v>55.808503599774738</v>
      </c>
      <c r="AH162" s="46">
        <f t="shared" si="38"/>
        <v>124.02881840013937</v>
      </c>
      <c r="AI162" s="46">
        <f t="shared" si="39"/>
        <v>260.02881840013936</v>
      </c>
      <c r="AJ162" s="46">
        <f t="shared" si="40"/>
        <v>325.03602300017417</v>
      </c>
    </row>
    <row r="163" spans="1:36" x14ac:dyDescent="0.3">
      <c r="A163" s="10" t="s">
        <v>123</v>
      </c>
      <c r="B163" s="61" t="s">
        <v>364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10" t="s">
        <v>19</v>
      </c>
      <c r="AC163" s="43">
        <v>9</v>
      </c>
      <c r="AD163" s="46">
        <v>60</v>
      </c>
      <c r="AE163" s="46">
        <f t="shared" si="36"/>
        <v>540</v>
      </c>
      <c r="AF163" s="57">
        <v>24.621398646959442</v>
      </c>
      <c r="AG163" s="46">
        <f t="shared" si="37"/>
        <v>221.59258782263498</v>
      </c>
      <c r="AH163" s="46">
        <f t="shared" si="38"/>
        <v>492.46736717702396</v>
      </c>
      <c r="AI163" s="46">
        <f t="shared" si="39"/>
        <v>1032.467367177024</v>
      </c>
      <c r="AJ163" s="46">
        <f t="shared" si="40"/>
        <v>1290.5842089712801</v>
      </c>
    </row>
    <row r="164" spans="1:36" x14ac:dyDescent="0.3">
      <c r="A164" s="10" t="s">
        <v>124</v>
      </c>
      <c r="B164" s="61" t="s">
        <v>374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10" t="s">
        <v>19</v>
      </c>
      <c r="AC164" s="43">
        <v>2</v>
      </c>
      <c r="AD164" s="46">
        <v>28.6</v>
      </c>
      <c r="AE164" s="46">
        <f t="shared" si="36"/>
        <v>57.2</v>
      </c>
      <c r="AF164" s="57">
        <v>11.736200021717336</v>
      </c>
      <c r="AG164" s="46">
        <f t="shared" si="37"/>
        <v>23.472400043434671</v>
      </c>
      <c r="AH164" s="46">
        <f t="shared" si="38"/>
        <v>52.165061856529213</v>
      </c>
      <c r="AI164" s="46">
        <f t="shared" si="39"/>
        <v>109.36506185652922</v>
      </c>
      <c r="AJ164" s="46">
        <f t="shared" si="40"/>
        <v>136.70632732066153</v>
      </c>
    </row>
    <row r="165" spans="1:36" x14ac:dyDescent="0.3">
      <c r="A165" s="10" t="s">
        <v>125</v>
      </c>
      <c r="B165" s="61" t="s">
        <v>375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10" t="s">
        <v>19</v>
      </c>
      <c r="AC165" s="43">
        <v>2</v>
      </c>
      <c r="AD165" s="46">
        <v>35</v>
      </c>
      <c r="AE165" s="46">
        <f t="shared" si="36"/>
        <v>70</v>
      </c>
      <c r="AF165" s="57">
        <v>14.362482544059676</v>
      </c>
      <c r="AG165" s="46">
        <f t="shared" si="37"/>
        <v>28.724965088119351</v>
      </c>
      <c r="AH165" s="46">
        <f t="shared" si="38"/>
        <v>63.838362411836442</v>
      </c>
      <c r="AI165" s="46">
        <f t="shared" si="39"/>
        <v>133.83836241183644</v>
      </c>
      <c r="AJ165" s="46">
        <f t="shared" si="40"/>
        <v>167.29795301479555</v>
      </c>
    </row>
    <row r="166" spans="1:36" x14ac:dyDescent="0.3">
      <c r="A166" s="10" t="s">
        <v>126</v>
      </c>
      <c r="B166" s="61" t="s">
        <v>360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10" t="s">
        <v>19</v>
      </c>
      <c r="AC166" s="43">
        <v>2</v>
      </c>
      <c r="AD166" s="46">
        <v>60</v>
      </c>
      <c r="AE166" s="46">
        <f t="shared" si="36"/>
        <v>120</v>
      </c>
      <c r="AF166" s="57">
        <v>24.621398646959442</v>
      </c>
      <c r="AG166" s="46">
        <f t="shared" si="37"/>
        <v>49.242797293918883</v>
      </c>
      <c r="AH166" s="46">
        <f t="shared" si="38"/>
        <v>109.43719270600532</v>
      </c>
      <c r="AI166" s="46">
        <f t="shared" si="39"/>
        <v>229.43719270600531</v>
      </c>
      <c r="AJ166" s="46">
        <f t="shared" si="40"/>
        <v>286.79649088250665</v>
      </c>
    </row>
    <row r="167" spans="1:36" x14ac:dyDescent="0.3">
      <c r="A167" s="10" t="s">
        <v>127</v>
      </c>
      <c r="B167" s="61" t="s">
        <v>361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10" t="s">
        <v>19</v>
      </c>
      <c r="AC167" s="43">
        <v>3</v>
      </c>
      <c r="AD167" s="46">
        <v>60</v>
      </c>
      <c r="AE167" s="46">
        <f t="shared" si="36"/>
        <v>180</v>
      </c>
      <c r="AF167" s="57">
        <v>24.621398646959442</v>
      </c>
      <c r="AG167" s="46">
        <f t="shared" si="37"/>
        <v>73.864195940878318</v>
      </c>
      <c r="AH167" s="46">
        <f t="shared" si="38"/>
        <v>164.15578905900796</v>
      </c>
      <c r="AI167" s="46">
        <f t="shared" si="39"/>
        <v>344.15578905900793</v>
      </c>
      <c r="AJ167" s="46">
        <f t="shared" si="40"/>
        <v>430.19473632375991</v>
      </c>
    </row>
    <row r="168" spans="1:36" x14ac:dyDescent="0.3">
      <c r="A168" s="10" t="s">
        <v>128</v>
      </c>
      <c r="B168" s="61" t="s">
        <v>305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10" t="s">
        <v>17</v>
      </c>
      <c r="AC168" s="43">
        <v>0.8</v>
      </c>
      <c r="AD168" s="46">
        <v>16</v>
      </c>
      <c r="AE168" s="46">
        <f t="shared" si="36"/>
        <v>12.8</v>
      </c>
      <c r="AF168" s="57">
        <v>6.5657063058558514</v>
      </c>
      <c r="AG168" s="46">
        <f t="shared" si="37"/>
        <v>5.2525650446846814</v>
      </c>
      <c r="AH168" s="46">
        <f t="shared" si="38"/>
        <v>11.673300555307236</v>
      </c>
      <c r="AI168" s="46">
        <f t="shared" si="39"/>
        <v>24.473300555307237</v>
      </c>
      <c r="AJ168" s="46">
        <f t="shared" si="40"/>
        <v>30.591625694134045</v>
      </c>
    </row>
    <row r="169" spans="1:36" x14ac:dyDescent="0.3">
      <c r="A169" s="10" t="s">
        <v>129</v>
      </c>
      <c r="B169" s="61" t="s">
        <v>306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10" t="s">
        <v>19</v>
      </c>
      <c r="AC169" s="43">
        <v>20</v>
      </c>
      <c r="AD169" s="46">
        <v>0.25</v>
      </c>
      <c r="AE169" s="46">
        <f t="shared" si="36"/>
        <v>5</v>
      </c>
      <c r="AF169" s="57">
        <v>0.10258916102899768</v>
      </c>
      <c r="AG169" s="46">
        <f t="shared" si="37"/>
        <v>2.0517832205799538</v>
      </c>
      <c r="AH169" s="46">
        <f t="shared" si="38"/>
        <v>4.5598830294168895</v>
      </c>
      <c r="AI169" s="46">
        <f t="shared" si="39"/>
        <v>9.5598830294168895</v>
      </c>
      <c r="AJ169" s="46">
        <f t="shared" si="40"/>
        <v>11.949853786771111</v>
      </c>
    </row>
    <row r="170" spans="1:36" x14ac:dyDescent="0.3">
      <c r="A170" s="10" t="s">
        <v>130</v>
      </c>
      <c r="B170" s="61" t="s">
        <v>307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10" t="s">
        <v>19</v>
      </c>
      <c r="AC170" s="43">
        <v>20</v>
      </c>
      <c r="AD170" s="46">
        <v>0.15</v>
      </c>
      <c r="AE170" s="46">
        <f t="shared" si="36"/>
        <v>3</v>
      </c>
      <c r="AF170" s="57">
        <v>6.1553496617398604E-2</v>
      </c>
      <c r="AG170" s="46">
        <f t="shared" si="37"/>
        <v>1.2310699323479721</v>
      </c>
      <c r="AH170" s="46">
        <f t="shared" si="38"/>
        <v>2.735929817650133</v>
      </c>
      <c r="AI170" s="46">
        <f t="shared" si="39"/>
        <v>5.735929817650133</v>
      </c>
      <c r="AJ170" s="46">
        <f t="shared" si="40"/>
        <v>7.1699122720626658</v>
      </c>
    </row>
    <row r="171" spans="1:36" x14ac:dyDescent="0.3">
      <c r="A171" s="10" t="s">
        <v>131</v>
      </c>
      <c r="B171" s="61" t="s">
        <v>308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10" t="s">
        <v>155</v>
      </c>
      <c r="AC171" s="43">
        <v>1</v>
      </c>
      <c r="AD171" s="46">
        <v>100</v>
      </c>
      <c r="AE171" s="46">
        <f t="shared" si="36"/>
        <v>100</v>
      </c>
      <c r="AF171" s="57">
        <v>41.035664411599072</v>
      </c>
      <c r="AG171" s="46">
        <f t="shared" si="37"/>
        <v>41.035664411599072</v>
      </c>
      <c r="AH171" s="46">
        <f t="shared" si="38"/>
        <v>91.197660588337769</v>
      </c>
      <c r="AI171" s="46">
        <f t="shared" si="39"/>
        <v>191.19766058833778</v>
      </c>
      <c r="AJ171" s="46">
        <f t="shared" si="40"/>
        <v>238.99707573542224</v>
      </c>
    </row>
    <row r="172" spans="1:36" x14ac:dyDescent="0.3">
      <c r="A172" s="10" t="s">
        <v>132</v>
      </c>
      <c r="B172" s="61" t="s">
        <v>309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10" t="s">
        <v>155</v>
      </c>
      <c r="AC172" s="43">
        <v>1</v>
      </c>
      <c r="AD172" s="46">
        <v>100</v>
      </c>
      <c r="AE172" s="46">
        <f t="shared" si="36"/>
        <v>100</v>
      </c>
      <c r="AF172" s="57">
        <v>41.035664411599072</v>
      </c>
      <c r="AG172" s="46">
        <f t="shared" si="37"/>
        <v>41.035664411599072</v>
      </c>
      <c r="AH172" s="46">
        <f t="shared" si="38"/>
        <v>91.197660588337769</v>
      </c>
      <c r="AI172" s="46">
        <f t="shared" si="39"/>
        <v>191.19766058833778</v>
      </c>
      <c r="AJ172" s="46">
        <f t="shared" si="40"/>
        <v>238.99707573542224</v>
      </c>
    </row>
    <row r="173" spans="1:36" x14ac:dyDescent="0.3">
      <c r="A173" s="10" t="s">
        <v>133</v>
      </c>
      <c r="B173" s="61" t="s">
        <v>310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10" t="s">
        <v>19</v>
      </c>
      <c r="AC173" s="43">
        <v>80</v>
      </c>
      <c r="AD173" s="46">
        <v>0.3</v>
      </c>
      <c r="AE173" s="46">
        <f t="shared" si="36"/>
        <v>24</v>
      </c>
      <c r="AF173" s="57">
        <v>0.12310699323479721</v>
      </c>
      <c r="AG173" s="46">
        <f t="shared" si="37"/>
        <v>9.848559458783777</v>
      </c>
      <c r="AH173" s="46">
        <f t="shared" si="38"/>
        <v>21.887438541201064</v>
      </c>
      <c r="AI173" s="46">
        <f t="shared" si="39"/>
        <v>45.887438541201064</v>
      </c>
      <c r="AJ173" s="46">
        <f t="shared" si="40"/>
        <v>57.359298176501326</v>
      </c>
    </row>
    <row r="174" spans="1:36" x14ac:dyDescent="0.3">
      <c r="A174" s="10" t="s">
        <v>333</v>
      </c>
      <c r="B174" s="61" t="s">
        <v>311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10" t="s">
        <v>17</v>
      </c>
      <c r="AC174" s="43">
        <v>6</v>
      </c>
      <c r="AD174" s="46">
        <v>9.5</v>
      </c>
      <c r="AE174" s="46">
        <f t="shared" si="36"/>
        <v>57</v>
      </c>
      <c r="AF174" s="57">
        <v>3.8983881191019116</v>
      </c>
      <c r="AG174" s="46">
        <f t="shared" si="37"/>
        <v>23.390328714611471</v>
      </c>
      <c r="AH174" s="46">
        <f t="shared" si="38"/>
        <v>51.982666535352529</v>
      </c>
      <c r="AI174" s="46">
        <f t="shared" si="39"/>
        <v>108.98266653535254</v>
      </c>
      <c r="AJ174" s="46">
        <f t="shared" si="40"/>
        <v>136.22833316919068</v>
      </c>
    </row>
    <row r="175" spans="1:36" x14ac:dyDescent="0.3">
      <c r="A175" s="10" t="s">
        <v>334</v>
      </c>
      <c r="B175" s="64" t="s">
        <v>312</v>
      </c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6"/>
      <c r="AB175" s="10" t="s">
        <v>17</v>
      </c>
      <c r="AC175" s="43">
        <v>6</v>
      </c>
      <c r="AD175" s="46">
        <v>4</v>
      </c>
      <c r="AE175" s="46">
        <f t="shared" si="36"/>
        <v>24</v>
      </c>
      <c r="AF175" s="57">
        <v>1.6414265764639628</v>
      </c>
      <c r="AG175" s="46">
        <f t="shared" si="37"/>
        <v>9.848559458783777</v>
      </c>
      <c r="AH175" s="46">
        <f t="shared" si="38"/>
        <v>21.887438541201064</v>
      </c>
      <c r="AI175" s="46">
        <f t="shared" si="39"/>
        <v>45.887438541201064</v>
      </c>
      <c r="AJ175" s="46">
        <f t="shared" si="40"/>
        <v>57.359298176501326</v>
      </c>
    </row>
    <row r="176" spans="1:36" x14ac:dyDescent="0.3">
      <c r="A176" s="10" t="s">
        <v>335</v>
      </c>
      <c r="B176" s="61" t="s">
        <v>313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10" t="s">
        <v>21</v>
      </c>
      <c r="AC176" s="43">
        <v>4</v>
      </c>
      <c r="AD176" s="46">
        <v>30</v>
      </c>
      <c r="AE176" s="46">
        <f t="shared" si="36"/>
        <v>120</v>
      </c>
      <c r="AF176" s="57">
        <v>12.310699323479721</v>
      </c>
      <c r="AG176" s="46">
        <f t="shared" si="37"/>
        <v>49.242797293918883</v>
      </c>
      <c r="AH176" s="46">
        <f t="shared" si="38"/>
        <v>109.43719270600532</v>
      </c>
      <c r="AI176" s="46">
        <f t="shared" si="39"/>
        <v>229.43719270600531</v>
      </c>
      <c r="AJ176" s="46">
        <f t="shared" si="40"/>
        <v>286.79649088250665</v>
      </c>
    </row>
    <row r="177" spans="1:36" x14ac:dyDescent="0.3">
      <c r="A177" s="10" t="s">
        <v>336</v>
      </c>
      <c r="B177" s="61" t="s">
        <v>314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10" t="s">
        <v>21</v>
      </c>
      <c r="AC177" s="43">
        <v>5</v>
      </c>
      <c r="AD177" s="46">
        <v>22</v>
      </c>
      <c r="AE177" s="46">
        <f t="shared" si="36"/>
        <v>110</v>
      </c>
      <c r="AF177" s="57">
        <v>9.0278461705517952</v>
      </c>
      <c r="AG177" s="46">
        <f t="shared" si="37"/>
        <v>45.139230852758978</v>
      </c>
      <c r="AH177" s="46">
        <f t="shared" si="38"/>
        <v>100.31742664717154</v>
      </c>
      <c r="AI177" s="46">
        <f t="shared" si="39"/>
        <v>210.31742664717154</v>
      </c>
      <c r="AJ177" s="46">
        <f t="shared" si="40"/>
        <v>262.89678330896442</v>
      </c>
    </row>
    <row r="178" spans="1:36" x14ac:dyDescent="0.3">
      <c r="A178" s="10" t="s">
        <v>337</v>
      </c>
      <c r="B178" s="60" t="s">
        <v>280</v>
      </c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10" t="s">
        <v>19</v>
      </c>
      <c r="AC178" s="43">
        <v>1</v>
      </c>
      <c r="AD178" s="46">
        <v>65</v>
      </c>
      <c r="AE178" s="46">
        <f t="shared" si="36"/>
        <v>65</v>
      </c>
      <c r="AF178" s="57">
        <v>26.673181867539395</v>
      </c>
      <c r="AG178" s="46">
        <f t="shared" si="37"/>
        <v>26.673181867539395</v>
      </c>
      <c r="AH178" s="46">
        <f t="shared" si="38"/>
        <v>59.278479382419548</v>
      </c>
      <c r="AI178" s="46">
        <f t="shared" si="39"/>
        <v>124.27847938241955</v>
      </c>
      <c r="AJ178" s="46">
        <f t="shared" si="40"/>
        <v>155.34809922802444</v>
      </c>
    </row>
    <row r="179" spans="1:36" x14ac:dyDescent="0.3">
      <c r="A179" s="10" t="s">
        <v>338</v>
      </c>
      <c r="B179" s="61" t="s">
        <v>281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10" t="s">
        <v>19</v>
      </c>
      <c r="AC179" s="43">
        <v>3</v>
      </c>
      <c r="AD179" s="46">
        <v>415.26</v>
      </c>
      <c r="AE179" s="46">
        <f t="shared" si="36"/>
        <v>1245.78</v>
      </c>
      <c r="AF179" s="57">
        <v>170.40470003560631</v>
      </c>
      <c r="AG179" s="46">
        <f t="shared" si="37"/>
        <v>511.21410010681893</v>
      </c>
      <c r="AH179" s="46">
        <f t="shared" si="38"/>
        <v>1136.1222160773943</v>
      </c>
      <c r="AI179" s="46">
        <f t="shared" si="39"/>
        <v>2381.9022160773943</v>
      </c>
      <c r="AJ179" s="46">
        <f t="shared" si="40"/>
        <v>2977.377770096743</v>
      </c>
    </row>
    <row r="180" spans="1:36" x14ac:dyDescent="0.3">
      <c r="A180" s="10" t="s">
        <v>339</v>
      </c>
      <c r="B180" s="61" t="s">
        <v>376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10" t="s">
        <v>19</v>
      </c>
      <c r="AC180" s="43">
        <v>1</v>
      </c>
      <c r="AD180" s="46">
        <v>425.6</v>
      </c>
      <c r="AE180" s="46">
        <f t="shared" si="36"/>
        <v>425.6</v>
      </c>
      <c r="AF180" s="57">
        <v>174.64778773576566</v>
      </c>
      <c r="AG180" s="46">
        <f t="shared" si="37"/>
        <v>174.64778773576566</v>
      </c>
      <c r="AH180" s="46">
        <f t="shared" si="38"/>
        <v>388.1372434639656</v>
      </c>
      <c r="AI180" s="46">
        <f t="shared" si="39"/>
        <v>813.73724346396557</v>
      </c>
      <c r="AJ180" s="46">
        <f t="shared" si="40"/>
        <v>1017.171554329957</v>
      </c>
    </row>
    <row r="181" spans="1:36" x14ac:dyDescent="0.3">
      <c r="A181" s="10" t="s">
        <v>340</v>
      </c>
      <c r="B181" s="61" t="s">
        <v>282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10" t="s">
        <v>19</v>
      </c>
      <c r="AC181" s="43">
        <v>1</v>
      </c>
      <c r="AD181" s="46">
        <v>638.5</v>
      </c>
      <c r="AE181" s="46">
        <f t="shared" si="36"/>
        <v>638.5</v>
      </c>
      <c r="AF181" s="57">
        <v>262.01271726806004</v>
      </c>
      <c r="AG181" s="46">
        <f t="shared" si="37"/>
        <v>262.01271726806004</v>
      </c>
      <c r="AH181" s="46">
        <f t="shared" si="38"/>
        <v>582.29706285653663</v>
      </c>
      <c r="AI181" s="46">
        <f t="shared" si="39"/>
        <v>1220.7970628565367</v>
      </c>
      <c r="AJ181" s="46">
        <f t="shared" si="40"/>
        <v>1525.9963285706708</v>
      </c>
    </row>
    <row r="182" spans="1:36" x14ac:dyDescent="0.3">
      <c r="A182" s="10" t="s">
        <v>341</v>
      </c>
      <c r="B182" s="60" t="s">
        <v>315</v>
      </c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10" t="s">
        <v>19</v>
      </c>
      <c r="AC182" s="43">
        <v>12</v>
      </c>
      <c r="AD182" s="46">
        <v>2.21</v>
      </c>
      <c r="AE182" s="46">
        <f t="shared" si="36"/>
        <v>26.52</v>
      </c>
      <c r="AF182" s="57">
        <v>0.90688818349633948</v>
      </c>
      <c r="AG182" s="46">
        <f t="shared" si="37"/>
        <v>10.882658201956074</v>
      </c>
      <c r="AH182" s="46">
        <f t="shared" si="38"/>
        <v>24.18561958802718</v>
      </c>
      <c r="AI182" s="46">
        <f t="shared" si="39"/>
        <v>50.705619588027176</v>
      </c>
      <c r="AJ182" s="46">
        <f t="shared" si="40"/>
        <v>63.382024485033966</v>
      </c>
    </row>
    <row r="183" spans="1:36" x14ac:dyDescent="0.3">
      <c r="A183" s="10" t="s">
        <v>342</v>
      </c>
      <c r="B183" s="60" t="s">
        <v>316</v>
      </c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10" t="s">
        <v>19</v>
      </c>
      <c r="AC183" s="43">
        <v>24</v>
      </c>
      <c r="AD183" s="46">
        <v>15.87</v>
      </c>
      <c r="AE183" s="46">
        <f t="shared" ref="AE183:AE185" si="41">AC183*AD183</f>
        <v>380.88</v>
      </c>
      <c r="AF183" s="57">
        <v>6.5123599421207725</v>
      </c>
      <c r="AG183" s="46">
        <f t="shared" ref="AG183:AG185" si="42">AC183*AF183</f>
        <v>156.29663861089853</v>
      </c>
      <c r="AH183" s="46">
        <f t="shared" si="38"/>
        <v>347.35364964886088</v>
      </c>
      <c r="AI183" s="46">
        <f t="shared" ref="AI183:AI185" si="43">AE183+AH183</f>
        <v>728.23364964886082</v>
      </c>
      <c r="AJ183" s="46">
        <f t="shared" si="40"/>
        <v>910.29206206107597</v>
      </c>
    </row>
    <row r="184" spans="1:36" x14ac:dyDescent="0.3">
      <c r="A184" s="10" t="s">
        <v>343</v>
      </c>
      <c r="B184" s="60" t="s">
        <v>378</v>
      </c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10" t="s">
        <v>19</v>
      </c>
      <c r="AC184" s="43">
        <v>10</v>
      </c>
      <c r="AD184" s="46">
        <v>21.52</v>
      </c>
      <c r="AE184" s="46">
        <f t="shared" si="41"/>
        <v>215.2</v>
      </c>
      <c r="AF184" s="57">
        <v>8.8308749813761196</v>
      </c>
      <c r="AG184" s="46">
        <f t="shared" si="42"/>
        <v>88.308749813761196</v>
      </c>
      <c r="AH184" s="46">
        <f t="shared" si="38"/>
        <v>196.25736558610288</v>
      </c>
      <c r="AI184" s="46">
        <f t="shared" si="43"/>
        <v>411.45736558610287</v>
      </c>
      <c r="AJ184" s="46">
        <f t="shared" si="40"/>
        <v>514.3217069826286</v>
      </c>
    </row>
    <row r="185" spans="1:36" x14ac:dyDescent="0.3">
      <c r="A185" s="10" t="s">
        <v>344</v>
      </c>
      <c r="B185" s="60" t="s">
        <v>368</v>
      </c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10" t="s">
        <v>19</v>
      </c>
      <c r="AC185" s="43">
        <v>10</v>
      </c>
      <c r="AD185" s="46">
        <v>35.119999999999997</v>
      </c>
      <c r="AE185" s="46">
        <f t="shared" si="41"/>
        <v>351.2</v>
      </c>
      <c r="AF185" s="57">
        <v>14.411725341353593</v>
      </c>
      <c r="AG185" s="46">
        <f t="shared" si="42"/>
        <v>144.11725341353593</v>
      </c>
      <c r="AH185" s="46">
        <f t="shared" si="38"/>
        <v>320.28618398624224</v>
      </c>
      <c r="AI185" s="46">
        <f t="shared" si="43"/>
        <v>671.48618398624217</v>
      </c>
      <c r="AJ185" s="46">
        <f t="shared" si="40"/>
        <v>839.35772998280277</v>
      </c>
    </row>
    <row r="186" spans="1:36" x14ac:dyDescent="0.3">
      <c r="A186" s="10" t="s">
        <v>345</v>
      </c>
      <c r="B186" s="60" t="s">
        <v>327</v>
      </c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10" t="s">
        <v>17</v>
      </c>
      <c r="AC186" s="43">
        <v>30</v>
      </c>
      <c r="AD186" s="46">
        <v>8.8000000000000007</v>
      </c>
      <c r="AE186" s="46">
        <f t="shared" si="36"/>
        <v>264</v>
      </c>
      <c r="AF186" s="57">
        <v>3.6111384682207186</v>
      </c>
      <c r="AG186" s="46">
        <f t="shared" si="37"/>
        <v>108.33415404662156</v>
      </c>
      <c r="AH186" s="46">
        <f t="shared" si="38"/>
        <v>240.76182395321175</v>
      </c>
      <c r="AI186" s="46">
        <f t="shared" si="39"/>
        <v>504.76182395321177</v>
      </c>
      <c r="AJ186" s="46">
        <f t="shared" si="40"/>
        <v>630.95227994151469</v>
      </c>
    </row>
    <row r="187" spans="1:36" x14ac:dyDescent="0.3">
      <c r="A187" s="10" t="s">
        <v>346</v>
      </c>
      <c r="B187" s="60" t="s">
        <v>328</v>
      </c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10" t="s">
        <v>17</v>
      </c>
      <c r="AC187" s="43">
        <v>10</v>
      </c>
      <c r="AD187" s="46">
        <v>8.8000000000000007</v>
      </c>
      <c r="AE187" s="46">
        <f t="shared" si="36"/>
        <v>88</v>
      </c>
      <c r="AF187" s="57">
        <v>3.6111384682207186</v>
      </c>
      <c r="AG187" s="46">
        <f t="shared" si="37"/>
        <v>36.111384682207188</v>
      </c>
      <c r="AH187" s="46">
        <f t="shared" si="38"/>
        <v>80.253941317737258</v>
      </c>
      <c r="AI187" s="46">
        <f t="shared" si="39"/>
        <v>168.25394131773726</v>
      </c>
      <c r="AJ187" s="46">
        <f t="shared" si="40"/>
        <v>210.31742664717157</v>
      </c>
    </row>
    <row r="188" spans="1:36" x14ac:dyDescent="0.3">
      <c r="A188" s="10" t="s">
        <v>347</v>
      </c>
      <c r="B188" s="60" t="s">
        <v>329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10" t="s">
        <v>17</v>
      </c>
      <c r="AC188" s="43">
        <v>10</v>
      </c>
      <c r="AD188" s="46">
        <v>8.8000000000000007</v>
      </c>
      <c r="AE188" s="46">
        <f t="shared" si="36"/>
        <v>88</v>
      </c>
      <c r="AF188" s="57">
        <v>3.6111384682207186</v>
      </c>
      <c r="AG188" s="46">
        <f t="shared" si="37"/>
        <v>36.111384682207188</v>
      </c>
      <c r="AH188" s="46">
        <f t="shared" si="38"/>
        <v>80.253941317737258</v>
      </c>
      <c r="AI188" s="46">
        <f t="shared" si="39"/>
        <v>168.25394131773726</v>
      </c>
      <c r="AJ188" s="46">
        <f t="shared" si="40"/>
        <v>210.31742664717157</v>
      </c>
    </row>
    <row r="189" spans="1:36" x14ac:dyDescent="0.3">
      <c r="A189" s="10" t="s">
        <v>348</v>
      </c>
      <c r="B189" s="60" t="s">
        <v>332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10" t="s">
        <v>17</v>
      </c>
      <c r="AC189" s="43">
        <v>75</v>
      </c>
      <c r="AD189" s="46">
        <v>49</v>
      </c>
      <c r="AE189" s="46">
        <f t="shared" si="36"/>
        <v>3675</v>
      </c>
      <c r="AF189" s="57">
        <v>20.107475561683543</v>
      </c>
      <c r="AG189" s="46">
        <f t="shared" si="37"/>
        <v>1508.0606671262658</v>
      </c>
      <c r="AH189" s="46">
        <f t="shared" si="38"/>
        <v>3351.514026621413</v>
      </c>
      <c r="AI189" s="46">
        <f t="shared" si="39"/>
        <v>7026.514026621413</v>
      </c>
      <c r="AJ189" s="46">
        <f t="shared" si="40"/>
        <v>8783.1425332767667</v>
      </c>
    </row>
    <row r="190" spans="1:36" x14ac:dyDescent="0.3">
      <c r="A190" s="10" t="s">
        <v>349</v>
      </c>
      <c r="B190" s="60" t="s">
        <v>330</v>
      </c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10" t="s">
        <v>17</v>
      </c>
      <c r="AC190" s="43">
        <v>25</v>
      </c>
      <c r="AD190" s="46">
        <v>49</v>
      </c>
      <c r="AE190" s="46">
        <f t="shared" si="36"/>
        <v>1225</v>
      </c>
      <c r="AF190" s="57">
        <v>20.107475561683543</v>
      </c>
      <c r="AG190" s="46">
        <f t="shared" si="37"/>
        <v>502.68688904208858</v>
      </c>
      <c r="AH190" s="46">
        <f t="shared" si="38"/>
        <v>1117.1713422071375</v>
      </c>
      <c r="AI190" s="46">
        <f t="shared" si="39"/>
        <v>2342.1713422071375</v>
      </c>
      <c r="AJ190" s="46">
        <f t="shared" si="40"/>
        <v>2927.7141777589218</v>
      </c>
    </row>
    <row r="191" spans="1:36" x14ac:dyDescent="0.3">
      <c r="A191" s="10" t="s">
        <v>350</v>
      </c>
      <c r="B191" s="60" t="s">
        <v>331</v>
      </c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10" t="s">
        <v>17</v>
      </c>
      <c r="AC191" s="43">
        <v>25</v>
      </c>
      <c r="AD191" s="46">
        <v>49</v>
      </c>
      <c r="AE191" s="46">
        <f t="shared" si="36"/>
        <v>1225</v>
      </c>
      <c r="AF191" s="57">
        <v>20.107475561683543</v>
      </c>
      <c r="AG191" s="46">
        <f t="shared" si="37"/>
        <v>502.68688904208858</v>
      </c>
      <c r="AH191" s="46">
        <f t="shared" si="38"/>
        <v>1117.1713422071375</v>
      </c>
      <c r="AI191" s="46">
        <f t="shared" si="39"/>
        <v>2342.1713422071375</v>
      </c>
      <c r="AJ191" s="46">
        <f t="shared" si="40"/>
        <v>2927.7141777589218</v>
      </c>
    </row>
    <row r="192" spans="1:36" x14ac:dyDescent="0.3">
      <c r="A192" s="10" t="s">
        <v>351</v>
      </c>
      <c r="B192" s="60" t="s">
        <v>379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10" t="s">
        <v>17</v>
      </c>
      <c r="AC192" s="43">
        <v>30</v>
      </c>
      <c r="AD192" s="46">
        <v>80</v>
      </c>
      <c r="AE192" s="46">
        <f t="shared" si="36"/>
        <v>2400</v>
      </c>
      <c r="AF192" s="57">
        <v>32.82853152927926</v>
      </c>
      <c r="AG192" s="46">
        <f t="shared" si="37"/>
        <v>984.85594587837784</v>
      </c>
      <c r="AH192" s="46">
        <f t="shared" si="38"/>
        <v>2188.7438541201068</v>
      </c>
      <c r="AI192" s="46">
        <f t="shared" si="39"/>
        <v>4588.7438541201063</v>
      </c>
      <c r="AJ192" s="46">
        <f t="shared" si="40"/>
        <v>5735.9298176501325</v>
      </c>
    </row>
    <row r="193" spans="1:36" x14ac:dyDescent="0.3">
      <c r="A193" s="10" t="s">
        <v>352</v>
      </c>
      <c r="B193" s="60" t="s">
        <v>380</v>
      </c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10" t="s">
        <v>17</v>
      </c>
      <c r="AC193" s="43">
        <v>10</v>
      </c>
      <c r="AD193" s="46">
        <v>80</v>
      </c>
      <c r="AE193" s="46">
        <f t="shared" si="36"/>
        <v>800</v>
      </c>
      <c r="AF193" s="57">
        <v>32.82853152927926</v>
      </c>
      <c r="AG193" s="46">
        <f t="shared" si="37"/>
        <v>328.28531529279257</v>
      </c>
      <c r="AH193" s="46">
        <f t="shared" si="38"/>
        <v>729.58128470670215</v>
      </c>
      <c r="AI193" s="46">
        <f t="shared" si="39"/>
        <v>1529.5812847067023</v>
      </c>
      <c r="AJ193" s="46">
        <f t="shared" si="40"/>
        <v>1911.9766058833779</v>
      </c>
    </row>
    <row r="194" spans="1:36" x14ac:dyDescent="0.3">
      <c r="A194" s="10" t="s">
        <v>353</v>
      </c>
      <c r="B194" s="60" t="s">
        <v>381</v>
      </c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10" t="s">
        <v>17</v>
      </c>
      <c r="AC194" s="43">
        <v>10</v>
      </c>
      <c r="AD194" s="46">
        <v>80</v>
      </c>
      <c r="AE194" s="46">
        <f t="shared" si="36"/>
        <v>800</v>
      </c>
      <c r="AF194" s="57">
        <v>32.82853152927926</v>
      </c>
      <c r="AG194" s="46">
        <f t="shared" si="37"/>
        <v>328.28531529279257</v>
      </c>
      <c r="AH194" s="46">
        <f t="shared" si="38"/>
        <v>729.58128470670215</v>
      </c>
      <c r="AI194" s="46">
        <f t="shared" si="39"/>
        <v>1529.5812847067023</v>
      </c>
      <c r="AJ194" s="46">
        <f t="shared" si="40"/>
        <v>1911.9766058833779</v>
      </c>
    </row>
    <row r="195" spans="1:36" x14ac:dyDescent="0.3">
      <c r="A195" s="10" t="s">
        <v>354</v>
      </c>
      <c r="B195" s="60" t="s">
        <v>369</v>
      </c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10" t="s">
        <v>17</v>
      </c>
      <c r="AC195" s="43">
        <v>60</v>
      </c>
      <c r="AD195" s="46">
        <v>140</v>
      </c>
      <c r="AE195" s="46">
        <f t="shared" si="36"/>
        <v>8400</v>
      </c>
      <c r="AF195" s="57">
        <v>57.449930176238702</v>
      </c>
      <c r="AG195" s="46">
        <f t="shared" si="37"/>
        <v>3446.9958105743221</v>
      </c>
      <c r="AH195" s="46">
        <f t="shared" si="38"/>
        <v>7660.6034894203731</v>
      </c>
      <c r="AI195" s="46">
        <f t="shared" si="39"/>
        <v>16060.603489420373</v>
      </c>
      <c r="AJ195" s="46">
        <f t="shared" si="40"/>
        <v>20075.754361775467</v>
      </c>
    </row>
    <row r="196" spans="1:36" x14ac:dyDescent="0.3">
      <c r="A196" s="10" t="s">
        <v>355</v>
      </c>
      <c r="B196" s="60" t="s">
        <v>370</v>
      </c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10" t="s">
        <v>17</v>
      </c>
      <c r="AC196" s="43">
        <v>20</v>
      </c>
      <c r="AD196" s="46">
        <v>140</v>
      </c>
      <c r="AE196" s="46">
        <f t="shared" si="36"/>
        <v>2800</v>
      </c>
      <c r="AF196" s="57">
        <v>57.449930176238702</v>
      </c>
      <c r="AG196" s="46">
        <f t="shared" si="37"/>
        <v>1148.9986035247741</v>
      </c>
      <c r="AH196" s="46">
        <f t="shared" si="38"/>
        <v>2553.5344964734581</v>
      </c>
      <c r="AI196" s="46">
        <f t="shared" si="39"/>
        <v>5353.5344964734577</v>
      </c>
      <c r="AJ196" s="46">
        <f t="shared" si="40"/>
        <v>6691.9181205918221</v>
      </c>
    </row>
    <row r="197" spans="1:36" x14ac:dyDescent="0.3">
      <c r="A197" s="10" t="s">
        <v>365</v>
      </c>
      <c r="B197" s="60" t="s">
        <v>371</v>
      </c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10" t="s">
        <v>17</v>
      </c>
      <c r="AC197" s="43">
        <v>20</v>
      </c>
      <c r="AD197" s="46">
        <v>140</v>
      </c>
      <c r="AE197" s="46">
        <f t="shared" si="36"/>
        <v>2800</v>
      </c>
      <c r="AF197" s="57">
        <v>57.449930176238702</v>
      </c>
      <c r="AG197" s="46">
        <f t="shared" si="37"/>
        <v>1148.9986035247741</v>
      </c>
      <c r="AH197" s="46">
        <f t="shared" si="38"/>
        <v>2553.5344964734581</v>
      </c>
      <c r="AI197" s="46">
        <f t="shared" si="39"/>
        <v>5353.5344964734577</v>
      </c>
      <c r="AJ197" s="46">
        <f t="shared" si="40"/>
        <v>6691.9181205918221</v>
      </c>
    </row>
    <row r="198" spans="1:36" x14ac:dyDescent="0.3">
      <c r="A198" s="10" t="s">
        <v>366</v>
      </c>
      <c r="B198" s="61" t="s">
        <v>318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10" t="s">
        <v>17</v>
      </c>
      <c r="AC198" s="43">
        <v>40</v>
      </c>
      <c r="AD198" s="46">
        <v>10</v>
      </c>
      <c r="AE198" s="46">
        <f t="shared" si="36"/>
        <v>400</v>
      </c>
      <c r="AF198" s="57">
        <v>4.1035664411599075</v>
      </c>
      <c r="AG198" s="46">
        <f t="shared" si="37"/>
        <v>164.14265764639629</v>
      </c>
      <c r="AH198" s="46">
        <f t="shared" si="38"/>
        <v>364.79064235335107</v>
      </c>
      <c r="AI198" s="46">
        <f t="shared" si="39"/>
        <v>764.79064235335113</v>
      </c>
      <c r="AJ198" s="46">
        <f t="shared" si="40"/>
        <v>955.98830294168897</v>
      </c>
    </row>
    <row r="199" spans="1:36" x14ac:dyDescent="0.3">
      <c r="A199" s="10" t="s">
        <v>367</v>
      </c>
      <c r="B199" s="62" t="s">
        <v>319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10" t="s">
        <v>17</v>
      </c>
      <c r="AC199" s="43">
        <v>8</v>
      </c>
      <c r="AD199" s="46">
        <v>395</v>
      </c>
      <c r="AE199" s="46">
        <f t="shared" si="36"/>
        <v>3160</v>
      </c>
      <c r="AF199" s="57">
        <v>162.09087442581634</v>
      </c>
      <c r="AG199" s="46">
        <f t="shared" si="37"/>
        <v>1296.7269954065307</v>
      </c>
      <c r="AH199" s="46">
        <f t="shared" si="38"/>
        <v>2881.8460745914736</v>
      </c>
      <c r="AI199" s="46">
        <f t="shared" si="39"/>
        <v>6041.8460745914736</v>
      </c>
      <c r="AJ199" s="46">
        <f t="shared" si="40"/>
        <v>7552.3075932393422</v>
      </c>
    </row>
    <row r="200" spans="1:36" ht="14.4" customHeight="1" x14ac:dyDescent="0.3">
      <c r="A200" s="10" t="s">
        <v>372</v>
      </c>
      <c r="B200" s="63" t="s">
        <v>320</v>
      </c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10" t="s">
        <v>19</v>
      </c>
      <c r="AC200" s="43">
        <v>6</v>
      </c>
      <c r="AD200" s="46">
        <v>9.8000000000000007</v>
      </c>
      <c r="AE200" s="46">
        <f t="shared" si="36"/>
        <v>58.800000000000004</v>
      </c>
      <c r="AF200" s="57">
        <v>4.0214951123367095</v>
      </c>
      <c r="AG200" s="46">
        <f t="shared" si="37"/>
        <v>24.128970674020259</v>
      </c>
      <c r="AH200" s="46">
        <f t="shared" si="38"/>
        <v>53.624224425942622</v>
      </c>
      <c r="AI200" s="46">
        <f t="shared" si="39"/>
        <v>112.42422442594263</v>
      </c>
      <c r="AJ200" s="46">
        <f t="shared" si="40"/>
        <v>140.53028053242829</v>
      </c>
    </row>
    <row r="201" spans="1:36" x14ac:dyDescent="0.3">
      <c r="A201" s="10" t="s">
        <v>373</v>
      </c>
      <c r="B201" s="60" t="s">
        <v>321</v>
      </c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10" t="s">
        <v>19</v>
      </c>
      <c r="AC201" s="43">
        <v>6</v>
      </c>
      <c r="AD201" s="46">
        <v>28</v>
      </c>
      <c r="AE201" s="46">
        <f t="shared" si="36"/>
        <v>168</v>
      </c>
      <c r="AF201" s="57">
        <v>11.489986035247739</v>
      </c>
      <c r="AG201" s="46">
        <f t="shared" si="37"/>
        <v>68.939916211486434</v>
      </c>
      <c r="AH201" s="46">
        <f t="shared" si="38"/>
        <v>153.21206978840743</v>
      </c>
      <c r="AI201" s="46">
        <f t="shared" si="39"/>
        <v>321.21206978840746</v>
      </c>
      <c r="AJ201" s="46">
        <f t="shared" si="40"/>
        <v>401.51508723550933</v>
      </c>
    </row>
    <row r="202" spans="1:36" x14ac:dyDescent="0.3">
      <c r="A202" s="10" t="s">
        <v>377</v>
      </c>
      <c r="B202" s="60" t="s">
        <v>322</v>
      </c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10" t="s">
        <v>19</v>
      </c>
      <c r="AC202" s="43">
        <v>6</v>
      </c>
      <c r="AD202" s="46">
        <v>29</v>
      </c>
      <c r="AE202" s="46">
        <f t="shared" si="36"/>
        <v>174</v>
      </c>
      <c r="AF202" s="57">
        <v>11.90034267936373</v>
      </c>
      <c r="AG202" s="46">
        <f t="shared" si="37"/>
        <v>71.402056076182376</v>
      </c>
      <c r="AH202" s="46">
        <f t="shared" si="38"/>
        <v>158.6839294237077</v>
      </c>
      <c r="AI202" s="46">
        <f t="shared" si="39"/>
        <v>332.6839294237077</v>
      </c>
      <c r="AJ202" s="46">
        <f t="shared" si="40"/>
        <v>415.85491177963462</v>
      </c>
    </row>
    <row r="203" spans="1:36" x14ac:dyDescent="0.3">
      <c r="A203" s="10" t="s">
        <v>382</v>
      </c>
      <c r="B203" s="60" t="s">
        <v>323</v>
      </c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10" t="s">
        <v>19</v>
      </c>
      <c r="AC203" s="43">
        <v>6</v>
      </c>
      <c r="AD203" s="46">
        <v>10</v>
      </c>
      <c r="AE203" s="46">
        <f t="shared" si="36"/>
        <v>60</v>
      </c>
      <c r="AF203" s="57">
        <v>4.1035664411599075</v>
      </c>
      <c r="AG203" s="46">
        <f t="shared" si="37"/>
        <v>24.621398646959445</v>
      </c>
      <c r="AH203" s="46">
        <f t="shared" si="38"/>
        <v>54.718596353002667</v>
      </c>
      <c r="AI203" s="46">
        <f t="shared" si="39"/>
        <v>114.71859635300267</v>
      </c>
      <c r="AJ203" s="46">
        <f t="shared" si="40"/>
        <v>143.39824544125332</v>
      </c>
    </row>
    <row r="204" spans="1:36" x14ac:dyDescent="0.3">
      <c r="A204" s="10" t="s">
        <v>383</v>
      </c>
      <c r="B204" s="60" t="s">
        <v>324</v>
      </c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10" t="s">
        <v>19</v>
      </c>
      <c r="AC204" s="43">
        <v>6</v>
      </c>
      <c r="AD204" s="46">
        <v>10</v>
      </c>
      <c r="AE204" s="46">
        <f t="shared" si="36"/>
        <v>60</v>
      </c>
      <c r="AF204" s="57">
        <v>4.1035664411599075</v>
      </c>
      <c r="AG204" s="46">
        <f t="shared" si="37"/>
        <v>24.621398646959445</v>
      </c>
      <c r="AH204" s="46">
        <f t="shared" si="38"/>
        <v>54.718596353002667</v>
      </c>
      <c r="AI204" s="46">
        <f t="shared" si="39"/>
        <v>114.71859635300267</v>
      </c>
      <c r="AJ204" s="46">
        <f t="shared" si="40"/>
        <v>143.39824544125332</v>
      </c>
    </row>
    <row r="205" spans="1:36" x14ac:dyDescent="0.3">
      <c r="A205" s="10" t="s">
        <v>384</v>
      </c>
      <c r="B205" s="60" t="s">
        <v>325</v>
      </c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10" t="s">
        <v>19</v>
      </c>
      <c r="AC205" s="43">
        <v>4</v>
      </c>
      <c r="AD205" s="46">
        <v>150</v>
      </c>
      <c r="AE205" s="46">
        <f t="shared" si="36"/>
        <v>600</v>
      </c>
      <c r="AF205" s="57">
        <v>61.553496617398608</v>
      </c>
      <c r="AG205" s="46">
        <f t="shared" si="37"/>
        <v>246.21398646959443</v>
      </c>
      <c r="AH205" s="46">
        <f t="shared" si="38"/>
        <v>547.1859635300267</v>
      </c>
      <c r="AI205" s="46">
        <f t="shared" si="39"/>
        <v>1147.1859635300266</v>
      </c>
      <c r="AJ205" s="46">
        <f t="shared" si="40"/>
        <v>1433.9824544125331</v>
      </c>
    </row>
    <row r="206" spans="1:36" x14ac:dyDescent="0.3">
      <c r="A206" s="10" t="s">
        <v>385</v>
      </c>
      <c r="B206" s="60" t="s">
        <v>326</v>
      </c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10" t="s">
        <v>19</v>
      </c>
      <c r="AC206" s="43">
        <v>4</v>
      </c>
      <c r="AD206" s="46">
        <v>80</v>
      </c>
      <c r="AE206" s="46">
        <f t="shared" si="36"/>
        <v>320</v>
      </c>
      <c r="AF206" s="57">
        <v>32.82853152927926</v>
      </c>
      <c r="AG206" s="46">
        <f t="shared" si="37"/>
        <v>131.31412611711704</v>
      </c>
      <c r="AH206" s="46">
        <f t="shared" si="38"/>
        <v>291.83251388268093</v>
      </c>
      <c r="AI206" s="46">
        <f t="shared" si="39"/>
        <v>611.83251388268093</v>
      </c>
      <c r="AJ206" s="46">
        <f t="shared" si="40"/>
        <v>764.79064235335113</v>
      </c>
    </row>
    <row r="207" spans="1:36" ht="7.05" customHeight="1" x14ac:dyDescent="0.3"/>
    <row r="208" spans="1:36" x14ac:dyDescent="0.3">
      <c r="A208" s="95" t="s">
        <v>138</v>
      </c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6">
        <f>SUM(AJ9:AJ207)</f>
        <v>2442866.7057600003</v>
      </c>
      <c r="AJ208" s="95"/>
    </row>
    <row r="214" ht="7.5" customHeight="1" x14ac:dyDescent="0.3"/>
    <row r="253" ht="7.5" customHeight="1" x14ac:dyDescent="0.3"/>
    <row r="293" ht="7.5" customHeight="1" x14ac:dyDescent="0.3"/>
    <row r="329" ht="7.5" customHeight="1" x14ac:dyDescent="0.3"/>
    <row r="357" spans="1:33" ht="7.5" customHeight="1" x14ac:dyDescent="0.3"/>
    <row r="366" spans="1:33" x14ac:dyDescent="0.3">
      <c r="A366" s="7"/>
      <c r="AB366" s="7"/>
      <c r="AD366" s="7"/>
      <c r="AE366" s="7"/>
      <c r="AF366" s="7"/>
      <c r="AG366" s="7"/>
    </row>
  </sheetData>
  <mergeCells count="218">
    <mergeCell ref="A208:AH208"/>
    <mergeCell ref="AI208:AJ208"/>
    <mergeCell ref="B8:AJ8"/>
    <mergeCell ref="AD6:AE6"/>
    <mergeCell ref="AF6:AH6"/>
    <mergeCell ref="AI6:AI7"/>
    <mergeCell ref="AJ6:AJ7"/>
    <mergeCell ref="AB6:AB7"/>
    <mergeCell ref="AC6:AC7"/>
    <mergeCell ref="B17:AA17"/>
    <mergeCell ref="B18:AA18"/>
    <mergeCell ref="B22:AA22"/>
    <mergeCell ref="B20:AA20"/>
    <mergeCell ref="B25:AA25"/>
    <mergeCell ref="B19:AA19"/>
    <mergeCell ref="B21:AA21"/>
    <mergeCell ref="B9:AA9"/>
    <mergeCell ref="B10:AA10"/>
    <mergeCell ref="B11:AA11"/>
    <mergeCell ref="B12:AA12"/>
    <mergeCell ref="B13:AA13"/>
    <mergeCell ref="B14:AA14"/>
    <mergeCell ref="B15:AA15"/>
    <mergeCell ref="B16:AA16"/>
    <mergeCell ref="AH1:AJ4"/>
    <mergeCell ref="AB1:AC1"/>
    <mergeCell ref="AB2:AC2"/>
    <mergeCell ref="AB3:AC3"/>
    <mergeCell ref="B6:AA7"/>
    <mergeCell ref="A2:B2"/>
    <mergeCell ref="A3:B3"/>
    <mergeCell ref="A6:A7"/>
    <mergeCell ref="C4:F4"/>
    <mergeCell ref="R4:AA4"/>
    <mergeCell ref="R3:AA3"/>
    <mergeCell ref="C3:N3"/>
    <mergeCell ref="C2:AA2"/>
    <mergeCell ref="A1:AA1"/>
    <mergeCell ref="AD1:AE1"/>
    <mergeCell ref="AD2:AE2"/>
    <mergeCell ref="AD3:AE3"/>
    <mergeCell ref="AC4:AE4"/>
    <mergeCell ref="A4:B4"/>
    <mergeCell ref="B34:AA34"/>
    <mergeCell ref="B35:AA35"/>
    <mergeCell ref="B36:AA36"/>
    <mergeCell ref="B37:AA37"/>
    <mergeCell ref="B30:AA30"/>
    <mergeCell ref="B31:AA31"/>
    <mergeCell ref="B32:AA32"/>
    <mergeCell ref="B33:AA33"/>
    <mergeCell ref="B26:AA26"/>
    <mergeCell ref="B27:AA27"/>
    <mergeCell ref="B28:AA28"/>
    <mergeCell ref="B29:AA29"/>
    <mergeCell ref="B45:AA45"/>
    <mergeCell ref="B46:AA46"/>
    <mergeCell ref="B47:AA47"/>
    <mergeCell ref="B48:AA48"/>
    <mergeCell ref="B49:AA49"/>
    <mergeCell ref="B40:AA40"/>
    <mergeCell ref="B41:AA41"/>
    <mergeCell ref="B42:AA42"/>
    <mergeCell ref="B43:AA43"/>
    <mergeCell ref="B44:AA44"/>
    <mergeCell ref="B55:AA55"/>
    <mergeCell ref="B56:AA56"/>
    <mergeCell ref="B57:AA57"/>
    <mergeCell ref="B58:AA58"/>
    <mergeCell ref="B50:AA50"/>
    <mergeCell ref="B51:AA51"/>
    <mergeCell ref="B52:AA52"/>
    <mergeCell ref="B53:AA53"/>
    <mergeCell ref="B54:AA54"/>
    <mergeCell ref="B65:AA65"/>
    <mergeCell ref="B66:AA66"/>
    <mergeCell ref="B67:AA67"/>
    <mergeCell ref="B68:AA68"/>
    <mergeCell ref="B69:AA69"/>
    <mergeCell ref="B59:AA59"/>
    <mergeCell ref="B61:AA61"/>
    <mergeCell ref="B62:AA62"/>
    <mergeCell ref="B63:AA63"/>
    <mergeCell ref="B64:AA64"/>
    <mergeCell ref="B75:AA75"/>
    <mergeCell ref="B76:AA76"/>
    <mergeCell ref="B77:AA77"/>
    <mergeCell ref="B78:AA78"/>
    <mergeCell ref="B79:AA79"/>
    <mergeCell ref="B70:AA70"/>
    <mergeCell ref="B71:AA71"/>
    <mergeCell ref="B72:AA72"/>
    <mergeCell ref="B73:AA73"/>
    <mergeCell ref="B74:AA74"/>
    <mergeCell ref="B99:AA99"/>
    <mergeCell ref="B100:AA100"/>
    <mergeCell ref="B103:AA103"/>
    <mergeCell ref="B104:AA104"/>
    <mergeCell ref="B95:AA95"/>
    <mergeCell ref="B96:AA96"/>
    <mergeCell ref="B97:AA97"/>
    <mergeCell ref="B60:AA60"/>
    <mergeCell ref="B98:AA98"/>
    <mergeCell ref="B90:AA90"/>
    <mergeCell ref="B91:AA91"/>
    <mergeCell ref="B92:AA92"/>
    <mergeCell ref="B93:AA93"/>
    <mergeCell ref="B94:AA94"/>
    <mergeCell ref="B85:AA85"/>
    <mergeCell ref="B86:AA86"/>
    <mergeCell ref="B87:AA87"/>
    <mergeCell ref="B88:AA88"/>
    <mergeCell ref="B89:AA89"/>
    <mergeCell ref="B80:AA80"/>
    <mergeCell ref="B81:AA81"/>
    <mergeCell ref="B82:AA82"/>
    <mergeCell ref="B83:AA83"/>
    <mergeCell ref="B84:AA84"/>
    <mergeCell ref="B110:AA110"/>
    <mergeCell ref="B111:AA111"/>
    <mergeCell ref="B112:AA112"/>
    <mergeCell ref="B113:AA113"/>
    <mergeCell ref="B114:AA114"/>
    <mergeCell ref="B105:AA105"/>
    <mergeCell ref="B106:AA106"/>
    <mergeCell ref="B107:AA107"/>
    <mergeCell ref="B108:AA108"/>
    <mergeCell ref="B109:AA109"/>
    <mergeCell ref="B120:AA120"/>
    <mergeCell ref="B121:AA121"/>
    <mergeCell ref="B122:AA122"/>
    <mergeCell ref="B123:AA123"/>
    <mergeCell ref="B124:AA124"/>
    <mergeCell ref="B115:AA115"/>
    <mergeCell ref="B116:AA116"/>
    <mergeCell ref="B117:AA117"/>
    <mergeCell ref="B118:AA118"/>
    <mergeCell ref="B119:AA119"/>
    <mergeCell ref="B130:AA130"/>
    <mergeCell ref="B131:AA131"/>
    <mergeCell ref="B132:AA132"/>
    <mergeCell ref="B133:AA133"/>
    <mergeCell ref="B125:AA125"/>
    <mergeCell ref="B126:AA126"/>
    <mergeCell ref="B127:AA127"/>
    <mergeCell ref="B128:AA128"/>
    <mergeCell ref="B129:AA129"/>
    <mergeCell ref="B136:AA136"/>
    <mergeCell ref="B137:AA137"/>
    <mergeCell ref="B138:AA138"/>
    <mergeCell ref="B139:AA139"/>
    <mergeCell ref="B140:AA140"/>
    <mergeCell ref="B178:AA178"/>
    <mergeCell ref="B179:AA179"/>
    <mergeCell ref="B181:AA181"/>
    <mergeCell ref="B141:AA141"/>
    <mergeCell ref="B142:AA142"/>
    <mergeCell ref="B143:AA143"/>
    <mergeCell ref="B144:AA144"/>
    <mergeCell ref="B145:AA145"/>
    <mergeCell ref="B146:AA146"/>
    <mergeCell ref="B147:AA147"/>
    <mergeCell ref="B148:AA148"/>
    <mergeCell ref="B173:AA173"/>
    <mergeCell ref="B174:AA174"/>
    <mergeCell ref="B175:AA175"/>
    <mergeCell ref="B176:AA176"/>
    <mergeCell ref="B168:AA168"/>
    <mergeCell ref="B169:AA169"/>
    <mergeCell ref="B170:AA170"/>
    <mergeCell ref="B171:AA171"/>
    <mergeCell ref="B196:AA196"/>
    <mergeCell ref="B186:AA186"/>
    <mergeCell ref="B187:AA187"/>
    <mergeCell ref="B188:AA188"/>
    <mergeCell ref="B182:AA182"/>
    <mergeCell ref="B149:AA149"/>
    <mergeCell ref="B150:AA150"/>
    <mergeCell ref="B151:AA151"/>
    <mergeCell ref="B152:AA152"/>
    <mergeCell ref="B153:AA153"/>
    <mergeCell ref="B177:AA177"/>
    <mergeCell ref="B154:AA154"/>
    <mergeCell ref="B172:AA172"/>
    <mergeCell ref="B160:AA160"/>
    <mergeCell ref="B164:AA164"/>
    <mergeCell ref="B165:AA165"/>
    <mergeCell ref="B166:AA166"/>
    <mergeCell ref="B167:AA167"/>
    <mergeCell ref="B155:AA155"/>
    <mergeCell ref="B156:AA156"/>
    <mergeCell ref="B157:AA157"/>
    <mergeCell ref="B158:AA158"/>
    <mergeCell ref="B159:AA159"/>
    <mergeCell ref="B206:AA206"/>
    <mergeCell ref="B161:AA161"/>
    <mergeCell ref="B162:AA162"/>
    <mergeCell ref="B163:AA163"/>
    <mergeCell ref="B183:AA183"/>
    <mergeCell ref="B185:AA185"/>
    <mergeCell ref="B180:AA180"/>
    <mergeCell ref="B184:AA184"/>
    <mergeCell ref="B192:AA192"/>
    <mergeCell ref="B193:AA193"/>
    <mergeCell ref="B194:AA194"/>
    <mergeCell ref="B201:AA201"/>
    <mergeCell ref="B202:AA202"/>
    <mergeCell ref="B203:AA203"/>
    <mergeCell ref="B204:AA204"/>
    <mergeCell ref="B205:AA205"/>
    <mergeCell ref="B197:AA197"/>
    <mergeCell ref="B198:AA198"/>
    <mergeCell ref="B199:AA199"/>
    <mergeCell ref="B200:AA200"/>
    <mergeCell ref="B189:AA189"/>
    <mergeCell ref="B190:AA190"/>
    <mergeCell ref="B191:AA191"/>
    <mergeCell ref="B195:AA195"/>
  </mergeCells>
  <phoneticPr fontId="1" type="noConversion"/>
  <hyperlinks>
    <hyperlink ref="R4" r:id="rId1" xr:uid="{9A6C45A4-4732-43FD-88FC-7BC993D760FB}"/>
  </hyperlinks>
  <pageMargins left="0.31496062992125984" right="0.31496062992125984" top="0.39370078740157483" bottom="0.39370078740157483" header="0" footer="0"/>
  <pageSetup paperSize="9" scale="74" orientation="landscape" horizontalDpi="4294967293" verticalDpi="4294967293" r:id="rId2"/>
  <colBreaks count="1" manualBreakCount="1">
    <brk id="36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Marques da Silva</dc:creator>
  <cp:lastModifiedBy>Denis Marques da Silva</cp:lastModifiedBy>
  <cp:lastPrinted>2021-11-02T21:37:10Z</cp:lastPrinted>
  <dcterms:created xsi:type="dcterms:W3CDTF">2020-08-26T11:45:54Z</dcterms:created>
  <dcterms:modified xsi:type="dcterms:W3CDTF">2021-11-18T11:39:08Z</dcterms:modified>
</cp:coreProperties>
</file>